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8985" activeTab="2"/>
  </bookViews>
  <sheets>
    <sheet name="List1 (2)" sheetId="2" r:id="rId1"/>
    <sheet name="List1" sheetId="1" r:id="rId2"/>
    <sheet name="troskovnik-naljepnice" sheetId="3" r:id="rId3"/>
  </sheets>
  <calcPr calcId="125725"/>
</workbook>
</file>

<file path=xl/calcChain.xml><?xml version="1.0" encoding="utf-8"?>
<calcChain xmlns="http://schemas.openxmlformats.org/spreadsheetml/2006/main">
  <c r="E11" i="3"/>
  <c r="E12"/>
  <c r="E13"/>
  <c r="E14"/>
  <c r="E10"/>
  <c r="E7" i="2"/>
  <c r="E8"/>
  <c r="E9"/>
  <c r="E10"/>
  <c r="E6"/>
  <c r="L6" l="1"/>
  <c r="L7"/>
  <c r="L8"/>
  <c r="L9"/>
  <c r="L5"/>
  <c r="E15" i="3" l="1"/>
  <c r="E16" s="1"/>
  <c r="E17" l="1"/>
  <c r="E10" i="1"/>
  <c r="E11"/>
  <c r="E12"/>
  <c r="E13"/>
  <c r="E14"/>
  <c r="E9"/>
  <c r="E15" l="1"/>
  <c r="E16"/>
  <c r="E17" s="1"/>
  <c r="E14" i="2" l="1"/>
  <c r="E15" s="1"/>
  <c r="E16" s="1"/>
</calcChain>
</file>

<file path=xl/sharedStrings.xml><?xml version="1.0" encoding="utf-8"?>
<sst xmlns="http://schemas.openxmlformats.org/spreadsheetml/2006/main" count="86" uniqueCount="46">
  <si>
    <t>U _____________, dana _______________</t>
  </si>
  <si>
    <t>PONUDITELJ:</t>
  </si>
  <si>
    <t>________________</t>
  </si>
  <si>
    <t>potpis ovlaštene osobe ponuditelja i ovjera</t>
  </si>
  <si>
    <t>Redni broj</t>
  </si>
  <si>
    <t>Opis usluge</t>
  </si>
  <si>
    <t>Cijena kn bez PDV-a</t>
  </si>
  <si>
    <t>3.</t>
  </si>
  <si>
    <t>PDV</t>
  </si>
  <si>
    <t>CIJENA PONUDE BEZ PDV-a</t>
  </si>
  <si>
    <t xml:space="preserve">UKUPNA CIJENA PONUDE S PDV-om </t>
  </si>
  <si>
    <t>1.</t>
  </si>
  <si>
    <t>2.</t>
  </si>
  <si>
    <t>4.</t>
  </si>
  <si>
    <t>5.</t>
  </si>
  <si>
    <t>6.</t>
  </si>
  <si>
    <t>E-VV-1/2015.</t>
  </si>
  <si>
    <t>Sigurnosne vezice</t>
  </si>
  <si>
    <t>Količina komada</t>
  </si>
  <si>
    <t xml:space="preserve">Jedinična cijena 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</si>
  <si>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2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</si>
  <si>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2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</si>
  <si>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staklo 40</t>
    </r>
  </si>
  <si>
    <t>vezice za zatvaranje LDPE vreća s logom Fonda za PET i Al/Fe ambalažni otpad</t>
  </si>
  <si>
    <t xml:space="preserve">LDPE vreće s logom Fonda za PET, Al/Fe i stakleni ambalažni otpad i sigurnosne 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</si>
  <si>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1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</si>
  <si>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1</t>
    </r>
  </si>
  <si>
    <t xml:space="preserve">Obrazac 7. Troškovnik </t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</si>
  <si>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PET tip 3</t>
    </r>
  </si>
  <si>
    <r>
      <t xml:space="preserve">LDPE vreće s logom Fonda za </t>
    </r>
    <r>
      <rPr>
        <b/>
        <sz val="12"/>
        <rFont val="Calibri"/>
        <family val="2"/>
        <charset val="238"/>
        <scheme val="minor"/>
      </rPr>
      <t>Al/Fe tip 3</t>
    </r>
  </si>
  <si>
    <t>%</t>
  </si>
  <si>
    <t>Godišnji postotak potrošnje vreća</t>
  </si>
  <si>
    <t>PET tip1</t>
  </si>
  <si>
    <t>PET tip2</t>
  </si>
  <si>
    <t>Al/Fe tip1</t>
  </si>
  <si>
    <t>Al/Fe tip2</t>
  </si>
  <si>
    <t>staklo</t>
  </si>
  <si>
    <t>Opis robe</t>
  </si>
  <si>
    <t>Sigurnosne naljepnice s 2D DataMatrix kodom</t>
  </si>
  <si>
    <t>Klasa:406-07/16-01/14</t>
  </si>
  <si>
    <t>CIJENA PONUDE u kn bez PDV-a</t>
  </si>
  <si>
    <t xml:space="preserve">UKUPNA CIJENA PONUDE u kn s PDV-om </t>
  </si>
  <si>
    <t>Okvirne količine (kom)</t>
  </si>
  <si>
    <t>Staklo 40</t>
  </si>
  <si>
    <t>Evidencijski broj nabave: E-MV-21/2016</t>
  </si>
  <si>
    <t>Obrazac 7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</si>
</sst>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6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/>
    <xf numFmtId="0" fontId="5" fillId="0" borderId="0" xfId="0" applyFont="1" applyAlignment="1"/>
    <xf numFmtId="49" fontId="6" fillId="0" borderId="0" xfId="0" applyNumberFormat="1" applyFont="1" applyBorder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left"/>
    </xf>
    <xf numFmtId="49" fontId="6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left" vertical="center"/>
    </xf>
    <xf numFmtId="9" fontId="8" fillId="0" borderId="11" xfId="2" applyFont="1" applyFill="1" applyBorder="1" applyAlignment="1">
      <alignment vertical="center" wrapText="1"/>
    </xf>
    <xf numFmtId="9" fontId="8" fillId="0" borderId="1" xfId="2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43" fontId="13" fillId="0" borderId="3" xfId="1" applyFont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left" vertical="center"/>
    </xf>
    <xf numFmtId="4" fontId="13" fillId="0" borderId="6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left" vertical="center"/>
    </xf>
    <xf numFmtId="4" fontId="13" fillId="0" borderId="9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 indent="1"/>
    </xf>
    <xf numFmtId="0" fontId="14" fillId="0" borderId="0" xfId="0" applyFont="1"/>
    <xf numFmtId="3" fontId="13" fillId="0" borderId="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2" fillId="0" borderId="0" xfId="0" applyNumberFormat="1" applyFont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0" xfId="0" applyFont="1" applyAlignment="1"/>
    <xf numFmtId="0" fontId="2" fillId="0" borderId="0" xfId="0" applyFont="1" applyFill="1"/>
    <xf numFmtId="0" fontId="17" fillId="0" borderId="14" xfId="0" applyFont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/>
    <xf numFmtId="0" fontId="17" fillId="0" borderId="0" xfId="0" applyFont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/>
    </xf>
    <xf numFmtId="49" fontId="16" fillId="0" borderId="13" xfId="0" applyNumberFormat="1" applyFont="1" applyBorder="1" applyAlignment="1">
      <alignment horizontal="center" vertical="center" wrapText="1"/>
    </xf>
    <xf numFmtId="3" fontId="0" fillId="2" borderId="0" xfId="1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" fontId="7" fillId="0" borderId="0" xfId="0" applyNumberFormat="1" applyFont="1" applyFill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 indent="1"/>
    </xf>
    <xf numFmtId="2" fontId="19" fillId="0" borderId="1" xfId="0" applyNumberFormat="1" applyFont="1" applyFill="1" applyBorder="1" applyAlignment="1">
      <alignment horizontal="right" vertical="center" wrapText="1" indent="1"/>
    </xf>
    <xf numFmtId="4" fontId="7" fillId="0" borderId="12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7" fillId="0" borderId="6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0" fontId="17" fillId="0" borderId="0" xfId="0" applyFont="1"/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</cellXfs>
  <cellStyles count="3">
    <cellStyle name="Obično" xfId="0" builtinId="0"/>
    <cellStyle name="Postotak" xfId="2" builtinId="5"/>
    <cellStyle name="Zarez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WhiteSpace="0" zoomScaleNormal="100" workbookViewId="0">
      <selection activeCell="K12" sqref="K12"/>
    </sheetView>
  </sheetViews>
  <sheetFormatPr defaultColWidth="10.140625" defaultRowHeight="14.25"/>
  <cols>
    <col min="1" max="1" width="10.140625" style="8"/>
    <col min="2" max="2" width="22.42578125" style="8" customWidth="1"/>
    <col min="3" max="3" width="10.140625" style="8"/>
    <col min="4" max="4" width="16" style="8" customWidth="1"/>
    <col min="5" max="5" width="23.85546875" style="71" customWidth="1"/>
    <col min="6" max="6" width="10.140625" style="9"/>
    <col min="7" max="16384" width="10.140625" style="8"/>
  </cols>
  <sheetData>
    <row r="1" spans="1:12">
      <c r="A1" s="8" t="s">
        <v>27</v>
      </c>
      <c r="B1" s="70"/>
      <c r="C1" s="70"/>
      <c r="D1" s="70"/>
      <c r="G1" s="72"/>
    </row>
    <row r="2" spans="1:12" ht="40.5" customHeight="1">
      <c r="B2" s="70"/>
      <c r="C2" s="70"/>
      <c r="D2" s="70"/>
      <c r="G2" s="72"/>
    </row>
    <row r="3" spans="1:12" s="73" customFormat="1" ht="15">
      <c r="A3" s="69" t="s">
        <v>38</v>
      </c>
      <c r="B3" s="68"/>
      <c r="C3" s="68"/>
      <c r="D3" s="68"/>
      <c r="E3" s="68"/>
      <c r="F3" s="9"/>
      <c r="G3" s="18"/>
    </row>
    <row r="4" spans="1:12" ht="44.25" customHeight="1" thickBot="1">
      <c r="D4" s="88">
        <v>3.6999999999999998E-2</v>
      </c>
      <c r="E4" s="74"/>
      <c r="F4" s="8"/>
    </row>
    <row r="5" spans="1:12" s="79" customFormat="1" ht="30" customHeight="1" thickBot="1">
      <c r="A5" s="86" t="s">
        <v>4</v>
      </c>
      <c r="B5" s="75" t="s">
        <v>37</v>
      </c>
      <c r="C5" s="75" t="s">
        <v>18</v>
      </c>
      <c r="D5" s="75" t="s">
        <v>19</v>
      </c>
      <c r="E5" s="76" t="s">
        <v>6</v>
      </c>
      <c r="F5" s="77"/>
      <c r="G5" s="78"/>
      <c r="J5" s="87">
        <v>9200000</v>
      </c>
      <c r="L5" s="79">
        <f>C6/J5</f>
        <v>0.94565217391304346</v>
      </c>
    </row>
    <row r="6" spans="1:12" ht="30" customHeight="1">
      <c r="A6" s="80" t="s">
        <v>11</v>
      </c>
      <c r="B6" s="55" t="s">
        <v>32</v>
      </c>
      <c r="C6" s="65">
        <v>8700000</v>
      </c>
      <c r="D6" s="88">
        <v>3.6999999999999998E-2</v>
      </c>
      <c r="E6" s="54">
        <f>C6*D6</f>
        <v>321900</v>
      </c>
      <c r="F6" s="77"/>
      <c r="G6" s="78"/>
      <c r="J6" s="87">
        <v>500000</v>
      </c>
      <c r="L6" s="79">
        <f t="shared" ref="L6:L9" si="0">C7/J6</f>
        <v>0.9</v>
      </c>
    </row>
    <row r="7" spans="1:12" ht="30" customHeight="1">
      <c r="A7" s="81" t="s">
        <v>12</v>
      </c>
      <c r="B7" s="55" t="s">
        <v>33</v>
      </c>
      <c r="C7" s="65">
        <v>450000</v>
      </c>
      <c r="D7" s="88">
        <v>3.6999999999999998E-2</v>
      </c>
      <c r="E7" s="54">
        <f t="shared" ref="E7:E10" si="1">C7*D7</f>
        <v>16650</v>
      </c>
      <c r="F7" s="77"/>
      <c r="G7" s="78"/>
      <c r="H7" s="66"/>
      <c r="J7" s="87">
        <v>1300000</v>
      </c>
      <c r="L7" s="79">
        <f t="shared" si="0"/>
        <v>0.92307692307692313</v>
      </c>
    </row>
    <row r="8" spans="1:12" ht="30" customHeight="1">
      <c r="A8" s="80" t="s">
        <v>7</v>
      </c>
      <c r="B8" s="55" t="s">
        <v>34</v>
      </c>
      <c r="C8" s="65">
        <v>1200000</v>
      </c>
      <c r="D8" s="88">
        <v>3.6999999999999998E-2</v>
      </c>
      <c r="E8" s="54">
        <f t="shared" si="1"/>
        <v>44400</v>
      </c>
      <c r="F8" s="77"/>
      <c r="G8" s="78"/>
      <c r="J8" s="87">
        <v>60000</v>
      </c>
      <c r="L8" s="79">
        <f t="shared" si="0"/>
        <v>0.83333333333333337</v>
      </c>
    </row>
    <row r="9" spans="1:12" ht="30" customHeight="1">
      <c r="A9" s="81" t="s">
        <v>13</v>
      </c>
      <c r="B9" s="55" t="s">
        <v>35</v>
      </c>
      <c r="C9" s="65">
        <v>50000</v>
      </c>
      <c r="D9" s="88">
        <v>3.6999999999999998E-2</v>
      </c>
      <c r="E9" s="54">
        <f t="shared" si="1"/>
        <v>1850</v>
      </c>
      <c r="F9" s="77"/>
      <c r="G9" s="78"/>
      <c r="J9" s="87">
        <v>3200000</v>
      </c>
      <c r="L9" s="79">
        <f t="shared" si="0"/>
        <v>0.90625</v>
      </c>
    </row>
    <row r="10" spans="1:12" ht="30" customHeight="1">
      <c r="A10" s="80" t="s">
        <v>14</v>
      </c>
      <c r="B10" s="55" t="s">
        <v>36</v>
      </c>
      <c r="C10" s="65">
        <v>2900000</v>
      </c>
      <c r="D10" s="88">
        <v>3.6999999999999998E-2</v>
      </c>
      <c r="E10" s="54">
        <f t="shared" si="1"/>
        <v>107300</v>
      </c>
      <c r="F10" s="77"/>
      <c r="G10" s="78"/>
    </row>
    <row r="11" spans="1:12" ht="30" customHeight="1">
      <c r="A11" s="80"/>
      <c r="B11" s="55"/>
      <c r="C11" s="65"/>
      <c r="D11" s="65"/>
      <c r="E11" s="54"/>
      <c r="F11" s="77"/>
      <c r="G11" s="78"/>
    </row>
    <row r="12" spans="1:12" ht="30" customHeight="1">
      <c r="A12" s="81"/>
      <c r="B12" s="55"/>
      <c r="D12" s="65"/>
      <c r="E12" s="54"/>
      <c r="F12" s="77"/>
      <c r="G12" s="78"/>
    </row>
    <row r="13" spans="1:12" ht="30" customHeight="1" thickBot="1">
      <c r="A13" s="80"/>
      <c r="B13" s="55"/>
      <c r="C13" s="65"/>
      <c r="D13" s="65"/>
      <c r="E13" s="54"/>
      <c r="F13" s="77"/>
      <c r="G13" s="78"/>
    </row>
    <row r="14" spans="1:12" ht="20.100000000000001" customHeight="1">
      <c r="A14" s="103"/>
      <c r="B14" s="56" t="s">
        <v>9</v>
      </c>
      <c r="C14" s="67"/>
      <c r="D14" s="57"/>
      <c r="E14" s="58">
        <f>SUM(E6:E13)</f>
        <v>492100</v>
      </c>
      <c r="F14" s="77"/>
      <c r="G14" s="78"/>
    </row>
    <row r="15" spans="1:12" ht="20.100000000000001" customHeight="1">
      <c r="A15" s="104"/>
      <c r="B15" s="59" t="s">
        <v>8</v>
      </c>
      <c r="C15" s="59"/>
      <c r="D15" s="60"/>
      <c r="E15" s="61">
        <f>E14*0.25</f>
        <v>123025</v>
      </c>
      <c r="F15" s="77"/>
      <c r="G15" s="78"/>
    </row>
    <row r="16" spans="1:12" ht="20.100000000000001" customHeight="1" thickBot="1">
      <c r="A16" s="105"/>
      <c r="B16" s="62" t="s">
        <v>10</v>
      </c>
      <c r="C16" s="62"/>
      <c r="D16" s="63"/>
      <c r="E16" s="64">
        <f>SUM(E14:E15)</f>
        <v>615125</v>
      </c>
      <c r="F16" s="77"/>
      <c r="G16" s="78"/>
    </row>
    <row r="17" spans="1:7" ht="15.75">
      <c r="A17" s="82"/>
      <c r="B17" s="83"/>
      <c r="C17" s="83"/>
      <c r="D17" s="83"/>
      <c r="E17" s="84"/>
      <c r="F17" s="77"/>
      <c r="G17" s="78"/>
    </row>
    <row r="18" spans="1:7" ht="15.75">
      <c r="A18" s="82"/>
      <c r="B18" s="83"/>
      <c r="C18" s="83"/>
      <c r="D18" s="83"/>
      <c r="E18" s="84"/>
      <c r="F18" s="77"/>
      <c r="G18" s="78"/>
    </row>
    <row r="19" spans="1:7" ht="15.75">
      <c r="A19" s="82"/>
      <c r="B19" s="83"/>
      <c r="C19" s="83"/>
      <c r="D19" s="83"/>
      <c r="E19" s="84"/>
      <c r="F19" s="77"/>
      <c r="G19" s="78"/>
    </row>
    <row r="20" spans="1:7" ht="15" customHeight="1">
      <c r="A20" s="6" t="s">
        <v>0</v>
      </c>
      <c r="B20" s="6"/>
      <c r="C20" s="6"/>
      <c r="D20" s="6"/>
      <c r="E20" s="85"/>
      <c r="F20" s="7"/>
      <c r="G20" s="6"/>
    </row>
    <row r="21" spans="1:7" ht="15" customHeight="1">
      <c r="A21" s="6"/>
      <c r="B21" s="6"/>
      <c r="C21" s="6"/>
      <c r="D21" s="6"/>
      <c r="E21" s="85"/>
      <c r="F21" s="7"/>
      <c r="G21" s="6"/>
    </row>
    <row r="22" spans="1:7" ht="15" customHeight="1">
      <c r="A22" s="6"/>
      <c r="B22" s="6"/>
      <c r="C22" s="6"/>
      <c r="D22" s="6"/>
      <c r="E22" s="85"/>
      <c r="F22" s="7"/>
      <c r="G22" s="6"/>
    </row>
    <row r="23" spans="1:7" ht="15" customHeight="1">
      <c r="C23" s="9" t="s">
        <v>1</v>
      </c>
      <c r="D23" s="9"/>
    </row>
    <row r="24" spans="1:7">
      <c r="C24" s="9"/>
      <c r="D24" s="9"/>
    </row>
    <row r="25" spans="1:7">
      <c r="C25" s="77" t="s">
        <v>2</v>
      </c>
      <c r="D25" s="77"/>
    </row>
    <row r="26" spans="1:7">
      <c r="C26" s="9" t="s">
        <v>3</v>
      </c>
      <c r="D26" s="9"/>
    </row>
  </sheetData>
  <mergeCells count="1">
    <mergeCell ref="A14:A16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WhiteSpace="0" zoomScaleNormal="100" workbookViewId="0">
      <selection activeCell="F23" sqref="F23"/>
    </sheetView>
  </sheetViews>
  <sheetFormatPr defaultRowHeight="15"/>
  <cols>
    <col min="1" max="1" width="6.7109375" customWidth="1"/>
    <col min="2" max="2" width="31.28515625" customWidth="1"/>
    <col min="3" max="3" width="20.7109375" customWidth="1"/>
    <col min="4" max="4" width="10.7109375" style="25" customWidth="1"/>
    <col min="5" max="5" width="12.7109375" style="27" customWidth="1"/>
    <col min="6" max="6" width="14.85546875" style="4" customWidth="1"/>
    <col min="7" max="7" width="16.140625" customWidth="1"/>
  </cols>
  <sheetData>
    <row r="1" spans="1:8">
      <c r="A1" t="s">
        <v>27</v>
      </c>
      <c r="B1" s="2"/>
      <c r="C1" s="2"/>
      <c r="D1" s="2"/>
      <c r="G1" s="1"/>
    </row>
    <row r="2" spans="1:8">
      <c r="B2" s="2"/>
      <c r="C2" s="2"/>
      <c r="D2" s="2"/>
      <c r="G2" s="1"/>
    </row>
    <row r="3" spans="1:8" s="10" customFormat="1" ht="15.75">
      <c r="A3" s="15" t="s">
        <v>24</v>
      </c>
      <c r="B3" s="13"/>
      <c r="C3" s="13"/>
      <c r="D3" s="13"/>
      <c r="E3" s="28"/>
      <c r="F3" s="4"/>
      <c r="G3" s="18"/>
    </row>
    <row r="4" spans="1:8" s="10" customFormat="1" ht="15.75">
      <c r="A4" s="15" t="s">
        <v>23</v>
      </c>
      <c r="B4" s="13"/>
      <c r="C4" s="13"/>
      <c r="D4" s="13"/>
      <c r="E4" s="28"/>
      <c r="F4" s="4"/>
      <c r="G4" s="18"/>
    </row>
    <row r="5" spans="1:8" s="10" customFormat="1" ht="15.75">
      <c r="A5" s="15"/>
      <c r="B5" s="13"/>
      <c r="C5" s="13"/>
      <c r="D5" s="13"/>
      <c r="E5" s="28"/>
      <c r="F5" s="4"/>
      <c r="G5" s="18"/>
    </row>
    <row r="6" spans="1:8" ht="15.75">
      <c r="A6" s="16" t="s">
        <v>16</v>
      </c>
      <c r="B6" s="3"/>
      <c r="C6" s="3"/>
      <c r="D6" s="3"/>
      <c r="E6" s="29"/>
      <c r="F6" s="5"/>
      <c r="G6" s="3"/>
    </row>
    <row r="7" spans="1:8" ht="15.75" thickBot="1">
      <c r="E7" s="30"/>
      <c r="F7"/>
      <c r="G7" t="s">
        <v>31</v>
      </c>
    </row>
    <row r="8" spans="1:8" s="39" customFormat="1" ht="30" customHeight="1" thickBot="1">
      <c r="A8" s="38" t="s">
        <v>4</v>
      </c>
      <c r="B8" s="24" t="s">
        <v>5</v>
      </c>
      <c r="C8" s="24" t="s">
        <v>18</v>
      </c>
      <c r="D8" s="24" t="s">
        <v>19</v>
      </c>
      <c r="E8" s="31" t="s">
        <v>6</v>
      </c>
      <c r="F8" s="5"/>
      <c r="G8" s="24" t="s">
        <v>5</v>
      </c>
      <c r="H8" s="24" t="s">
        <v>30</v>
      </c>
    </row>
    <row r="9" spans="1:8" ht="30" customHeight="1">
      <c r="A9" s="40" t="s">
        <v>11</v>
      </c>
      <c r="B9" s="41" t="s">
        <v>25</v>
      </c>
      <c r="C9" s="42">
        <v>6003000</v>
      </c>
      <c r="D9" s="47">
        <v>0</v>
      </c>
      <c r="E9" s="32">
        <f>C9*D9</f>
        <v>0</v>
      </c>
      <c r="F9" s="5"/>
      <c r="G9" s="41" t="s">
        <v>25</v>
      </c>
      <c r="H9" s="52">
        <v>0.64915290290453354</v>
      </c>
    </row>
    <row r="10" spans="1:8" ht="30" customHeight="1">
      <c r="A10" s="43" t="s">
        <v>12</v>
      </c>
      <c r="B10" s="44" t="s">
        <v>20</v>
      </c>
      <c r="C10" s="45">
        <v>140000</v>
      </c>
      <c r="D10" s="48">
        <v>0</v>
      </c>
      <c r="E10" s="32">
        <f t="shared" ref="E10:E14" si="0">C10*D10</f>
        <v>0</v>
      </c>
      <c r="F10" s="5"/>
      <c r="G10" s="44" t="s">
        <v>20</v>
      </c>
      <c r="H10" s="53">
        <v>3.4641920637961468E-2</v>
      </c>
    </row>
    <row r="11" spans="1:8" ht="30" customHeight="1">
      <c r="A11" s="46" t="s">
        <v>7</v>
      </c>
      <c r="B11" s="44" t="s">
        <v>26</v>
      </c>
      <c r="C11" s="45">
        <v>504000</v>
      </c>
      <c r="D11" s="48">
        <v>0</v>
      </c>
      <c r="E11" s="32">
        <f t="shared" si="0"/>
        <v>0</v>
      </c>
      <c r="F11" s="5"/>
      <c r="G11" s="44" t="s">
        <v>28</v>
      </c>
      <c r="H11" s="53"/>
    </row>
    <row r="12" spans="1:8" ht="30" customHeight="1">
      <c r="A12" s="46" t="s">
        <v>13</v>
      </c>
      <c r="B12" s="44" t="s">
        <v>21</v>
      </c>
      <c r="C12" s="45">
        <v>16000</v>
      </c>
      <c r="D12" s="48">
        <v>0</v>
      </c>
      <c r="E12" s="32">
        <f t="shared" si="0"/>
        <v>0</v>
      </c>
      <c r="F12" s="5"/>
      <c r="G12" s="44" t="s">
        <v>26</v>
      </c>
      <c r="H12" s="53">
        <v>8.6981647979285245E-2</v>
      </c>
    </row>
    <row r="13" spans="1:8" ht="30" customHeight="1">
      <c r="A13" s="46" t="s">
        <v>14</v>
      </c>
      <c r="B13" s="44" t="s">
        <v>22</v>
      </c>
      <c r="C13" s="45">
        <v>1600560</v>
      </c>
      <c r="D13" s="48">
        <v>0</v>
      </c>
      <c r="E13" s="32">
        <f t="shared" si="0"/>
        <v>0</v>
      </c>
      <c r="F13" s="5"/>
      <c r="G13" s="44" t="s">
        <v>21</v>
      </c>
      <c r="H13" s="53">
        <v>4.1613108143545383E-3</v>
      </c>
    </row>
    <row r="14" spans="1:8" ht="29.25" customHeight="1" thickBot="1">
      <c r="A14" s="46" t="s">
        <v>15</v>
      </c>
      <c r="B14" s="44" t="s">
        <v>17</v>
      </c>
      <c r="C14" s="45">
        <v>6663000</v>
      </c>
      <c r="D14" s="48">
        <v>0</v>
      </c>
      <c r="E14" s="32">
        <f t="shared" si="0"/>
        <v>0</v>
      </c>
      <c r="F14" s="5"/>
      <c r="G14" s="44" t="s">
        <v>29</v>
      </c>
      <c r="H14" s="53"/>
    </row>
    <row r="15" spans="1:8" ht="47.25" customHeight="1">
      <c r="A15" s="22"/>
      <c r="B15" s="23" t="s">
        <v>9</v>
      </c>
      <c r="C15" s="23"/>
      <c r="D15" s="49"/>
      <c r="E15" s="33">
        <f>SUM(E9:E14)</f>
        <v>0</v>
      </c>
      <c r="F15" s="5"/>
      <c r="G15" s="44" t="s">
        <v>22</v>
      </c>
      <c r="H15" s="53">
        <v>0.22506221766386519</v>
      </c>
    </row>
    <row r="16" spans="1:8" ht="34.5" customHeight="1">
      <c r="A16" s="19"/>
      <c r="B16" s="11" t="s">
        <v>8</v>
      </c>
      <c r="C16" s="11"/>
      <c r="D16" s="50"/>
      <c r="E16" s="34">
        <f>E15*0.25</f>
        <v>0</v>
      </c>
      <c r="F16" s="5"/>
      <c r="G16" s="44" t="s">
        <v>17</v>
      </c>
      <c r="H16" s="53"/>
    </row>
    <row r="17" spans="1:7" ht="20.100000000000001" customHeight="1" thickBot="1">
      <c r="A17" s="20"/>
      <c r="B17" s="21" t="s">
        <v>10</v>
      </c>
      <c r="C17" s="21"/>
      <c r="D17" s="51"/>
      <c r="E17" s="35">
        <f>SUM(E15:E16)</f>
        <v>0</v>
      </c>
      <c r="F17" s="5"/>
      <c r="G17" s="3"/>
    </row>
    <row r="18" spans="1:7" ht="15.75">
      <c r="A18" s="16"/>
      <c r="B18" s="12"/>
      <c r="C18" s="12"/>
      <c r="D18" s="12"/>
      <c r="E18" s="36"/>
      <c r="F18" s="5"/>
      <c r="G18" s="3"/>
    </row>
    <row r="19" spans="1:7" ht="15.75">
      <c r="A19" s="16"/>
      <c r="B19" s="12"/>
      <c r="C19" s="12"/>
      <c r="D19" s="12"/>
      <c r="E19" s="36"/>
      <c r="F19" s="5"/>
      <c r="G19" s="3"/>
    </row>
    <row r="20" spans="1:7" ht="15.75">
      <c r="A20" s="16"/>
      <c r="B20" s="12"/>
      <c r="C20" s="12"/>
      <c r="D20" s="12"/>
      <c r="E20" s="36"/>
      <c r="F20" s="5"/>
      <c r="G20" s="3"/>
    </row>
    <row r="21" spans="1:7" ht="15" customHeight="1">
      <c r="A21" s="17" t="s">
        <v>0</v>
      </c>
      <c r="B21" s="17"/>
      <c r="C21" s="17"/>
      <c r="D21" s="17"/>
      <c r="E21" s="37"/>
      <c r="F21" s="7"/>
      <c r="G21" s="6"/>
    </row>
    <row r="22" spans="1:7" ht="15" customHeight="1">
      <c r="A22" s="17"/>
      <c r="B22" s="17"/>
      <c r="C22" s="17"/>
      <c r="D22" s="17"/>
      <c r="E22" s="37"/>
      <c r="F22" s="7"/>
      <c r="G22" s="6"/>
    </row>
    <row r="23" spans="1:7" ht="15" customHeight="1">
      <c r="A23" s="17"/>
      <c r="B23" s="17"/>
      <c r="C23" s="17"/>
      <c r="D23" s="17"/>
      <c r="E23" s="37"/>
      <c r="F23" s="7"/>
      <c r="G23" s="6"/>
    </row>
    <row r="24" spans="1:7" ht="15" customHeight="1">
      <c r="A24" s="14"/>
      <c r="C24" s="4" t="s">
        <v>1</v>
      </c>
      <c r="D24" s="4"/>
      <c r="E24" s="28"/>
      <c r="G24" s="8"/>
    </row>
    <row r="25" spans="1:7">
      <c r="A25" s="14"/>
      <c r="C25" s="4"/>
      <c r="D25" s="4"/>
      <c r="E25" s="28"/>
      <c r="G25" s="8"/>
    </row>
    <row r="26" spans="1:7">
      <c r="A26" s="14"/>
      <c r="C26" s="5" t="s">
        <v>2</v>
      </c>
      <c r="D26" s="5"/>
      <c r="E26" s="28"/>
      <c r="G26" s="8"/>
    </row>
    <row r="27" spans="1:7">
      <c r="A27" s="14"/>
      <c r="C27" s="4" t="s">
        <v>3</v>
      </c>
      <c r="D27" s="4"/>
      <c r="E27" s="28"/>
      <c r="G27" s="8"/>
    </row>
    <row r="28" spans="1:7">
      <c r="A28" s="14"/>
      <c r="B28" s="14"/>
      <c r="C28" s="14"/>
      <c r="D28" s="26"/>
      <c r="E28" s="28"/>
      <c r="F28" s="9"/>
      <c r="G28" s="8"/>
    </row>
    <row r="29" spans="1:7">
      <c r="A29" s="14"/>
      <c r="B29" s="14"/>
      <c r="C29" s="14"/>
      <c r="D29" s="26"/>
      <c r="E29" s="28"/>
    </row>
    <row r="30" spans="1:7">
      <c r="A30" s="14"/>
      <c r="B30" s="14"/>
      <c r="C30" s="14"/>
      <c r="D30" s="26"/>
      <c r="E30" s="2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showWhiteSpace="0" topLeftCell="A4" zoomScaleNormal="100" workbookViewId="0">
      <selection activeCell="I11" sqref="I11"/>
    </sheetView>
  </sheetViews>
  <sheetFormatPr defaultColWidth="10.140625" defaultRowHeight="14.25"/>
  <cols>
    <col min="1" max="1" width="10.140625" style="8"/>
    <col min="2" max="2" width="22.42578125" style="8" customWidth="1"/>
    <col min="3" max="3" width="16" style="8" bestFit="1" customWidth="1"/>
    <col min="4" max="4" width="16" style="8" customWidth="1"/>
    <col min="5" max="5" width="23.85546875" style="71" customWidth="1"/>
    <col min="6" max="6" width="10.140625" style="9"/>
    <col min="7" max="16384" width="10.140625" style="8"/>
  </cols>
  <sheetData>
    <row r="1" spans="1:8" ht="15">
      <c r="B1" s="70"/>
      <c r="C1" s="70"/>
      <c r="D1" s="70"/>
      <c r="E1" s="89" t="s">
        <v>45</v>
      </c>
      <c r="G1" s="72"/>
    </row>
    <row r="2" spans="1:8" ht="19.5" customHeight="1">
      <c r="B2" s="70"/>
      <c r="C2" s="70"/>
      <c r="D2" s="70"/>
      <c r="G2" s="72"/>
    </row>
    <row r="3" spans="1:8" s="73" customFormat="1" ht="15.75">
      <c r="A3" s="90" t="s">
        <v>38</v>
      </c>
      <c r="B3" s="68"/>
      <c r="C3" s="68"/>
      <c r="D3" s="68"/>
      <c r="E3" s="68"/>
      <c r="F3" s="9"/>
      <c r="G3" s="18"/>
    </row>
    <row r="4" spans="1:8" s="73" customFormat="1" ht="15.75">
      <c r="A4" s="90"/>
      <c r="B4" s="68"/>
      <c r="C4" s="68"/>
      <c r="D4" s="68"/>
      <c r="E4" s="68"/>
      <c r="F4" s="9"/>
      <c r="G4" s="18"/>
    </row>
    <row r="5" spans="1:8" ht="20.25" customHeight="1">
      <c r="A5" s="102" t="s">
        <v>44</v>
      </c>
      <c r="D5" s="88"/>
      <c r="E5" s="74"/>
      <c r="F5" s="8"/>
    </row>
    <row r="6" spans="1:8" ht="20.25" customHeight="1">
      <c r="A6" s="102" t="s">
        <v>39</v>
      </c>
      <c r="D6" s="88"/>
      <c r="E6" s="74"/>
      <c r="F6" s="8"/>
    </row>
    <row r="7" spans="1:8" ht="20.25" customHeight="1">
      <c r="A7" s="91"/>
      <c r="D7" s="88"/>
      <c r="E7" s="74"/>
      <c r="F7" s="8"/>
    </row>
    <row r="8" spans="1:8" ht="20.25" customHeight="1" thickBot="1">
      <c r="A8" s="91"/>
      <c r="D8" s="88"/>
      <c r="E8" s="74"/>
      <c r="F8" s="8"/>
    </row>
    <row r="9" spans="1:8" s="79" customFormat="1" ht="48" customHeight="1" thickBot="1">
      <c r="A9" s="86" t="s">
        <v>4</v>
      </c>
      <c r="B9" s="75" t="s">
        <v>37</v>
      </c>
      <c r="C9" s="75" t="s">
        <v>42</v>
      </c>
      <c r="D9" s="75" t="s">
        <v>19</v>
      </c>
      <c r="E9" s="76" t="s">
        <v>6</v>
      </c>
      <c r="F9" s="77"/>
      <c r="G9" s="78"/>
    </row>
    <row r="10" spans="1:8" ht="30" customHeight="1">
      <c r="A10" s="80" t="s">
        <v>11</v>
      </c>
      <c r="B10" s="92" t="s">
        <v>32</v>
      </c>
      <c r="C10" s="93">
        <v>4000000</v>
      </c>
      <c r="D10" s="94">
        <v>0</v>
      </c>
      <c r="E10" s="95">
        <f>C10*D10</f>
        <v>0</v>
      </c>
      <c r="F10" s="77"/>
      <c r="G10" s="78"/>
    </row>
    <row r="11" spans="1:8" ht="30" customHeight="1">
      <c r="A11" s="81" t="s">
        <v>12</v>
      </c>
      <c r="B11" s="92" t="s">
        <v>33</v>
      </c>
      <c r="C11" s="93">
        <v>210000</v>
      </c>
      <c r="D11" s="94">
        <v>0</v>
      </c>
      <c r="E11" s="95">
        <f t="shared" ref="E11:E14" si="0">C11*D11</f>
        <v>0</v>
      </c>
      <c r="F11" s="77"/>
      <c r="G11" s="78"/>
      <c r="H11" s="66"/>
    </row>
    <row r="12" spans="1:8" ht="30" customHeight="1">
      <c r="A12" s="80" t="s">
        <v>7</v>
      </c>
      <c r="B12" s="92" t="s">
        <v>34</v>
      </c>
      <c r="C12" s="93">
        <v>540000</v>
      </c>
      <c r="D12" s="94">
        <v>0</v>
      </c>
      <c r="E12" s="95">
        <f t="shared" si="0"/>
        <v>0</v>
      </c>
      <c r="F12" s="77"/>
      <c r="G12" s="78"/>
    </row>
    <row r="13" spans="1:8" ht="30" customHeight="1">
      <c r="A13" s="81" t="s">
        <v>13</v>
      </c>
      <c r="B13" s="92" t="s">
        <v>35</v>
      </c>
      <c r="C13" s="93">
        <v>50000</v>
      </c>
      <c r="D13" s="94">
        <v>0</v>
      </c>
      <c r="E13" s="95">
        <f t="shared" si="0"/>
        <v>0</v>
      </c>
      <c r="F13" s="77"/>
      <c r="G13" s="78"/>
    </row>
    <row r="14" spans="1:8" ht="30" customHeight="1" thickBot="1">
      <c r="A14" s="80" t="s">
        <v>14</v>
      </c>
      <c r="B14" s="92" t="s">
        <v>43</v>
      </c>
      <c r="C14" s="93">
        <v>1400000</v>
      </c>
      <c r="D14" s="94">
        <v>0</v>
      </c>
      <c r="E14" s="95">
        <f t="shared" si="0"/>
        <v>0</v>
      </c>
      <c r="F14" s="77"/>
      <c r="G14" s="78"/>
    </row>
    <row r="15" spans="1:8" ht="20.100000000000001" customHeight="1">
      <c r="A15" s="103"/>
      <c r="B15" s="96" t="s">
        <v>40</v>
      </c>
      <c r="C15" s="67"/>
      <c r="D15" s="57"/>
      <c r="E15" s="99">
        <f>SUM(E10:E14)</f>
        <v>0</v>
      </c>
      <c r="F15" s="77"/>
      <c r="G15" s="78"/>
    </row>
    <row r="16" spans="1:8" ht="20.100000000000001" customHeight="1">
      <c r="A16" s="104"/>
      <c r="B16" s="97" t="s">
        <v>8</v>
      </c>
      <c r="C16" s="59"/>
      <c r="D16" s="60"/>
      <c r="E16" s="100">
        <f>E15*0.25</f>
        <v>0</v>
      </c>
      <c r="F16" s="77"/>
      <c r="G16" s="78"/>
    </row>
    <row r="17" spans="1:7" ht="20.100000000000001" customHeight="1" thickBot="1">
      <c r="A17" s="105"/>
      <c r="B17" s="98" t="s">
        <v>41</v>
      </c>
      <c r="C17" s="62"/>
      <c r="D17" s="63"/>
      <c r="E17" s="101">
        <f>SUM(E15:E16)</f>
        <v>0</v>
      </c>
      <c r="F17" s="77"/>
      <c r="G17" s="78"/>
    </row>
    <row r="18" spans="1:7" ht="15.75">
      <c r="A18" s="82"/>
      <c r="B18" s="83"/>
      <c r="C18" s="83"/>
      <c r="D18" s="83"/>
      <c r="E18" s="84"/>
      <c r="F18" s="77"/>
      <c r="G18" s="78"/>
    </row>
    <row r="19" spans="1:7" ht="15.75">
      <c r="A19" s="82"/>
      <c r="B19" s="83"/>
      <c r="C19" s="83"/>
      <c r="D19" s="83"/>
      <c r="E19" s="84"/>
      <c r="F19" s="77"/>
      <c r="G19" s="78"/>
    </row>
    <row r="20" spans="1:7" ht="15.75">
      <c r="A20" s="82"/>
      <c r="B20" s="83"/>
      <c r="C20" s="83"/>
      <c r="D20" s="83"/>
      <c r="E20" s="84"/>
      <c r="F20" s="77"/>
      <c r="G20" s="78"/>
    </row>
    <row r="21" spans="1:7" ht="15" customHeight="1">
      <c r="A21" s="6" t="s">
        <v>0</v>
      </c>
      <c r="B21" s="6"/>
      <c r="C21" s="6"/>
      <c r="D21" s="6"/>
      <c r="E21" s="85"/>
      <c r="F21" s="7"/>
      <c r="G21" s="6"/>
    </row>
    <row r="22" spans="1:7" ht="15" customHeight="1">
      <c r="A22" s="6"/>
      <c r="B22" s="6"/>
      <c r="C22" s="6"/>
      <c r="D22" s="6"/>
      <c r="E22" s="85"/>
      <c r="F22" s="7"/>
      <c r="G22" s="6"/>
    </row>
    <row r="23" spans="1:7" ht="15" customHeight="1">
      <c r="A23" s="6"/>
      <c r="B23" s="6"/>
      <c r="C23" s="6"/>
      <c r="D23" s="6"/>
      <c r="E23" s="85"/>
      <c r="F23" s="7"/>
      <c r="G23" s="6"/>
    </row>
    <row r="24" spans="1:7" ht="15" customHeight="1">
      <c r="C24" s="9"/>
      <c r="D24" s="9"/>
    </row>
    <row r="25" spans="1:7">
      <c r="C25" s="9"/>
      <c r="D25" s="9"/>
    </row>
    <row r="26" spans="1:7">
      <c r="C26" s="77"/>
      <c r="D26" s="77"/>
    </row>
    <row r="27" spans="1:7">
      <c r="C27" s="9"/>
      <c r="D27" s="9"/>
    </row>
  </sheetData>
  <mergeCells count="1">
    <mergeCell ref="A15:A17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&amp;CStranica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9EAAC-AE04-4528-B8E4-C485EBC0D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C1C878-CC70-43DA-BB83-2DF02D8234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9C0629-6EE9-4397-A870-F9701EDD7C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 (2)</vt:lpstr>
      <vt:lpstr>List1</vt:lpstr>
      <vt:lpstr>troskovnik-naljepnice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2016-09-06T10:31:46Z</cp:lastPrinted>
  <dcterms:created xsi:type="dcterms:W3CDTF">2011-06-07T08:36:03Z</dcterms:created>
  <dcterms:modified xsi:type="dcterms:W3CDTF">2016-09-26T12:44:24Z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