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66925"/>
  <mc:AlternateContent xmlns:mc="http://schemas.openxmlformats.org/markup-compatibility/2006">
    <mc:Choice Requires="x15">
      <x15ac:absPath xmlns:x15ac="http://schemas.microsoft.com/office/spreadsheetml/2010/11/ac" url="J:\SGE\MODERNIZACIJSKI FOND-općenito\POZIV-FNE poljoprivreda MF-2026-6-1\0. Poziv&amp;prilozi-final\"/>
    </mc:Choice>
  </mc:AlternateContent>
  <xr:revisionPtr revIDLastSave="0" documentId="13_ncr:1_{FBAF23D5-8F73-492E-BAAF-1827D1382086}" xr6:coauthVersionLast="47" xr6:coauthVersionMax="47" xr10:uidLastSave="{00000000-0000-0000-0000-000000000000}"/>
  <workbookProtection workbookAlgorithmName="SHA-512" workbookHashValue="PpzFBIYH/CDN/5GjDwDsxCx/dI9WZt92V6+rC/BXM9lqmKkvhMU368VoKS3qun8dLC6mnNH2KuF087XnVoaYrw==" workbookSaltValue="OR4jPAv/Sz8dkI7soSDNKg==" workbookSpinCount="100000" lockStructure="1"/>
  <bookViews>
    <workbookView xWindow="38280" yWindow="-120" windowWidth="38640" windowHeight="21120" tabRatio="902" firstSheet="1" activeTab="1" xr2:uid="{005E9DDC-338E-49B4-B73F-D21A5117AF86}"/>
  </bookViews>
  <sheets>
    <sheet name="sys" sheetId="9" state="hidden" r:id="rId1"/>
    <sheet name="Osnovni podaci" sheetId="10" r:id="rId2"/>
    <sheet name="Opis Projekta" sheetId="14" r:id="rId3"/>
  </sheets>
  <externalReferences>
    <externalReference r:id="rId4"/>
  </externalReferences>
  <definedNames>
    <definedName name="_xlnm.Print_Area" localSheetId="2">'Opis Projekta'!$A$1:$L$58</definedName>
    <definedName name="_xlnm.Print_Area" localSheetId="1">'Osnovni podaci'!$A$1:$L$37</definedName>
    <definedName name="ŽUPANIJA">[1]Nevidljivo!$H$5:$H$25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9" l="1"/>
  <c r="K5" i="14" s="1"/>
  <c r="I5" i="9"/>
  <c r="K4" i="14" s="1"/>
  <c r="O47" i="14"/>
  <c r="C28" i="9" l="1"/>
  <c r="K39" i="14"/>
  <c r="I39" i="14"/>
  <c r="I52" i="14"/>
  <c r="I51" i="14"/>
  <c r="K50" i="14"/>
  <c r="J50" i="14" s="1"/>
  <c r="P49" i="14"/>
  <c r="O49" i="14"/>
  <c r="P48" i="14"/>
  <c r="O48" i="14"/>
  <c r="P47" i="14"/>
  <c r="P46" i="14"/>
  <c r="O46" i="14"/>
  <c r="O45" i="14"/>
  <c r="D39" i="14"/>
  <c r="G39" i="14"/>
  <c r="F39" i="14"/>
  <c r="C3" i="14"/>
  <c r="K43" i="14" l="1"/>
  <c r="K40" i="14"/>
  <c r="I43" i="14"/>
  <c r="I40" i="14"/>
  <c r="F43" i="14"/>
  <c r="K48" i="14"/>
  <c r="J48" i="14" s="1"/>
  <c r="K46" i="14"/>
  <c r="J46" i="14" s="1"/>
  <c r="K49" i="14"/>
  <c r="J49" i="14" s="1"/>
  <c r="F47" i="14" l="1"/>
  <c r="K47" i="14"/>
  <c r="J47" i="14" s="1"/>
  <c r="L11" i="10"/>
  <c r="K51" i="14" l="1"/>
  <c r="J51" i="14" s="1"/>
  <c r="A5" i="9" a="1"/>
  <c r="K45" i="14" l="1"/>
  <c r="E8"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<sst xmlns="http://schemas.openxmlformats.org/spreadsheetml/2006/main" count="226" uniqueCount="190">
  <si>
    <t>Ulica</t>
  </si>
  <si>
    <t>Kućni broj</t>
  </si>
  <si>
    <t>Pošta</t>
  </si>
  <si>
    <t>Mjesto</t>
  </si>
  <si>
    <t>Ime</t>
  </si>
  <si>
    <t>Prezime</t>
  </si>
  <si>
    <t>OIB</t>
  </si>
  <si>
    <t>Funkcija</t>
  </si>
  <si>
    <t>Telefon</t>
  </si>
  <si>
    <t>Dodatak kućnom broju (ako je primjenjivo)</t>
  </si>
  <si>
    <t>Naziv prijavitelja</t>
  </si>
  <si>
    <t>OIB prijavitelja</t>
  </si>
  <si>
    <t>Županija</t>
  </si>
  <si>
    <t>Adresa e-pošte</t>
  </si>
  <si>
    <t>I. Zagrebačka županija</t>
  </si>
  <si>
    <t>II. Krapinsko-zagorska županija</t>
  </si>
  <si>
    <t>III. Sisačko-moslavačka županija</t>
  </si>
  <si>
    <t>IV. Karlovačka županija</t>
  </si>
  <si>
    <t>V. Varaždinska županija</t>
  </si>
  <si>
    <t>VI. Koprivničko-križevačka županija</t>
  </si>
  <si>
    <t>VII. Bjelovarsko-bilogorska županija</t>
  </si>
  <si>
    <t>VIII. Primorsko-goranska županija</t>
  </si>
  <si>
    <t>IX. Ličko-senjska županija</t>
  </si>
  <si>
    <t>X. Virovitičko-podravska županija</t>
  </si>
  <si>
    <t>XI. Požeško-slavonska županija</t>
  </si>
  <si>
    <t>XII. Brodsko-posavska županija</t>
  </si>
  <si>
    <t>XIII. Zadarska županija</t>
  </si>
  <si>
    <t>XIV. Osječko-baranjska županija</t>
  </si>
  <si>
    <t>XV. Šibensko-kninska županija</t>
  </si>
  <si>
    <t>XVI. Vukovarsko-srijemska županija</t>
  </si>
  <si>
    <t>XVII. Splitsko-dalmatinska županija</t>
  </si>
  <si>
    <t>XVIII. Istarska županija</t>
  </si>
  <si>
    <t>XIX. Dubrovačko-neretvanska županija</t>
  </si>
  <si>
    <t>XX. Međimurska županija</t>
  </si>
  <si>
    <t>XXI. Grad Zagreb</t>
  </si>
  <si>
    <t>Prijavitelj je vlasnik</t>
  </si>
  <si>
    <t>Prijavitelj je suvlasnik</t>
  </si>
  <si>
    <t>Prijavitelj nije vlasnik / Prijavitelj je korisnik</t>
  </si>
  <si>
    <t>1.</t>
  </si>
  <si>
    <t>2.</t>
  </si>
  <si>
    <t>3.</t>
  </si>
  <si>
    <t>4.</t>
  </si>
  <si>
    <t>5.</t>
  </si>
  <si>
    <t>Naziv Projekta</t>
  </si>
  <si>
    <t>ADDIKO BANK d.d. Zagreb</t>
  </si>
  <si>
    <t>AGRAM BANKA d.d. Zagreb</t>
  </si>
  <si>
    <t>BANKA KOVANICA d.d. Varaždin</t>
  </si>
  <si>
    <t>BKS BANK AG, Glavna podružnica Hrvatska</t>
  </si>
  <si>
    <t>CROATIA BANKA d.d. Zagreb</t>
  </si>
  <si>
    <t>HRVATSKA BANKA ZA OBNOVU I RAZVITAK Zagreb</t>
  </si>
  <si>
    <t>HRVATSKA NARODNA BANKA</t>
  </si>
  <si>
    <t>HRVATSKA POŠTANSKA BANKA d.d. Zagreb</t>
  </si>
  <si>
    <t>IMEX BANKA d.d. Split</t>
  </si>
  <si>
    <t>J&amp;T banka d.d. Varaždin</t>
  </si>
  <si>
    <t>KARLOVAČKA BANKA d.d. Karlovac</t>
  </si>
  <si>
    <t>KENTBANK d.d. Zagreb</t>
  </si>
  <si>
    <t>OTP BANKA d.d. Split</t>
  </si>
  <si>
    <t>PARTNER BANKA d.d. Zagreb</t>
  </si>
  <si>
    <t>PODRAVSKA BANKA d.d. Koprivnica</t>
  </si>
  <si>
    <t>PRIVREDNA BANKA ZAGREB d.d. Zagreb</t>
  </si>
  <si>
    <t>RAIFFEISENBANK AUSTRIA d.d. Zagreb</t>
  </si>
  <si>
    <t>SAMOBORSKA BANKA d.d. Samobor</t>
  </si>
  <si>
    <t>SLATINSKA BANKA d.d. Slatina</t>
  </si>
  <si>
    <t>ZAGREBAČKA BANKA d.d. Zagreb</t>
  </si>
  <si>
    <t>Mikro i malo poduzeće</t>
  </si>
  <si>
    <t>Srednje poduzeće</t>
  </si>
  <si>
    <t>Veliko poduzeće</t>
  </si>
  <si>
    <t>Veličina poduzeća</t>
  </si>
  <si>
    <t>ERSTE &amp;STEIERMÄRKISCHE BANK d.d. Rijeka</t>
  </si>
  <si>
    <t>ISTARSKA KREDITNA BANKA UMAG d.d. Umag</t>
  </si>
  <si>
    <t>NOVA HRVATSKA BANKA d.d., Zagreb</t>
  </si>
  <si>
    <t>HR05 Grad Zagreb</t>
  </si>
  <si>
    <t>HR02 Panonska Hrvatska</t>
  </si>
  <si>
    <t>HR03 Jadranska Hrvatska</t>
  </si>
  <si>
    <t>HR06 Sjeverna Hrvatska</t>
  </si>
  <si>
    <t>Sjeverna Hrvatska (Međimurska županija, Varaždinska županija, Koprivničkokr ževačka županija, Krapinsko-zagorska županija i Zagrebačka županija</t>
  </si>
  <si>
    <t>Jadranska Hrvatska (Primorsko-goranska županija, Ličko-senjska županija, Zadarska županija, Šibenska-kninska županija, Splitsko-dalmatinska županija, Istarska županija, Dubrovačko-neretvanska županija)</t>
  </si>
  <si>
    <t>Panonska Hrvatska (Bjelovarsko-bilogorska županija, Virovitička-podravska županija, Požeška-slavonska županija, Brodsko-posavska županija, Osječka-baranjska županija, Vukovarska-srijemska županija, Karlovačka županija, Sisačka-moslavačka županija)</t>
  </si>
  <si>
    <t>A2. Izgradnja elektrane na biomasu</t>
  </si>
  <si>
    <t>A3. Izgradnja elektrane na bioplin</t>
  </si>
  <si>
    <t>A1. Izgradnja fotonaponske elektrane</t>
  </si>
  <si>
    <t>TROŠKOVI PROVEDBE PROJEKTNIH AKTIVNOSTI - (popis prihvatljivih troškova prema točki 2.4 Poziva)</t>
  </si>
  <si>
    <t>Emisije CO2 [tCO2/god]</t>
  </si>
  <si>
    <t>Prije provedbe projekta:</t>
  </si>
  <si>
    <t>Nakon provedbe projekta:</t>
  </si>
  <si>
    <t>Instalirana snaga FN modula [kWp]</t>
  </si>
  <si>
    <t>Početak provedbe projekta:</t>
  </si>
  <si>
    <t>Završetak provedbe projekta:</t>
  </si>
  <si>
    <t>nakon potpisa Ugovora</t>
  </si>
  <si>
    <t>KONTAKT OSOBA/OSOBE IMENOVANE ZA PROVEDBU PROJEKTA</t>
  </si>
  <si>
    <t>Katastarska čestica</t>
  </si>
  <si>
    <t>Katastarska općina</t>
  </si>
  <si>
    <t>Naziv građevine na kojoj se provode projektne aktivnosti*</t>
  </si>
  <si>
    <t>Vlasništvo građevine/zemljišta</t>
  </si>
  <si>
    <t>Očekivano razdoblje provedbe projekta</t>
  </si>
  <si>
    <t>OSNOVNI PODACI PRIJAVITELJA</t>
  </si>
  <si>
    <t>SJEDIŠTE PRIJAVITELJA</t>
  </si>
  <si>
    <t>ZAKONSKI ZASTUPNIK PRIJAVITELJA</t>
  </si>
  <si>
    <t>OSTALI ZAKONSKI ZASTUPNICI PRIJAVITELJA (ako je primjenjivo)</t>
  </si>
  <si>
    <t>EBITDA</t>
  </si>
  <si>
    <t>A1 Fotonaponska elektrana</t>
  </si>
  <si>
    <t>A2 Elektrana na biomasu</t>
  </si>
  <si>
    <t>A3 Bioplinska elektrana</t>
  </si>
  <si>
    <t>Odabrati vrijednost iz padajućeg izbornika</t>
  </si>
  <si>
    <t>Izrađivač glavnog projekta (projektantski ured)</t>
  </si>
  <si>
    <t>Tehnički dnevnik glavnog projekta</t>
  </si>
  <si>
    <t>Datum izrade glavnog projekta</t>
  </si>
  <si>
    <t>Broj zaposlenih osoba</t>
  </si>
  <si>
    <t>Instalirani kapacitet skladištenja električne energije [kWh]</t>
  </si>
  <si>
    <t>Poslovni prihod [EUR]</t>
  </si>
  <si>
    <t>Poslovni rashod [EUR]</t>
  </si>
  <si>
    <t>Amortizacija [EUR]</t>
  </si>
  <si>
    <t>Dodatna instalirana snaga za proizvodnju električne energije iz obnovljivih izvora [MW]</t>
  </si>
  <si>
    <t>Očekivana kumulativna ušteda isporučene energije do kraja životnog vijeka ulaganja [MWh]</t>
  </si>
  <si>
    <t>Očekivana kumulativna ušteda emisija stakleničkih plinova do kraja životnog vijeka ulaganja [tCO2]</t>
  </si>
  <si>
    <t>Naziv troškova</t>
  </si>
  <si>
    <t>IBAN</t>
  </si>
  <si>
    <t>6.</t>
  </si>
  <si>
    <t>7.</t>
  </si>
  <si>
    <t>8.</t>
  </si>
  <si>
    <t>9.</t>
  </si>
  <si>
    <t>10.</t>
  </si>
  <si>
    <t>11.</t>
  </si>
  <si>
    <t>12.</t>
  </si>
  <si>
    <t>13.</t>
  </si>
  <si>
    <t>14.</t>
  </si>
  <si>
    <t>15.</t>
  </si>
  <si>
    <t>Integrirana FNE</t>
  </si>
  <si>
    <t>Neintegrirana FNE</t>
  </si>
  <si>
    <t>DA</t>
  </si>
  <si>
    <t>NE</t>
  </si>
  <si>
    <t>Iznos troška [EUR]</t>
  </si>
  <si>
    <t>UKUPNA VRIJEDNOST ULAGANJA [EUR]:</t>
  </si>
  <si>
    <t>Intenzitet potpore [%]</t>
  </si>
  <si>
    <t>Integrirana&amp;neintegrirana FNE</t>
  </si>
  <si>
    <r>
      <t xml:space="preserve">Građevinska bruto površina zgrade [m2], </t>
    </r>
    <r>
      <rPr>
        <i/>
        <sz val="11"/>
        <color theme="1"/>
        <rFont val="Calibri"/>
        <family val="2"/>
        <scheme val="minor"/>
      </rPr>
      <t>ako je primjenjivo</t>
    </r>
  </si>
  <si>
    <t>Podaci o obračunskom mjernom mjestu prema odobrenoj elektroenergetskoj suglasnosti (EES)</t>
  </si>
  <si>
    <t>Priključna snaga u smjeru preuzimanja iz mreže [kW]</t>
  </si>
  <si>
    <t>Priključna snaga u smjeru predaje u mrežu [kW]</t>
  </si>
  <si>
    <t>Broj elektroenergetske suglasnosti (EES)</t>
  </si>
  <si>
    <t>Šifra obračunskog mjernog mjesta</t>
  </si>
  <si>
    <t>Napon OMM [kV]</t>
  </si>
  <si>
    <t>Promjena/razlika:</t>
  </si>
  <si>
    <t>UKUPNA PRIHVATLJIVA VRIJEDNOST [EUR]:</t>
  </si>
  <si>
    <t xml:space="preserve">A3. Nadzor radova (projektantski, stručni nadzor i koordinator znr) </t>
  </si>
  <si>
    <t>A4. Usluga upravljanja i/ili informiranje i vidljivost</t>
  </si>
  <si>
    <t>LOKACIJA PROVEDBE PROJEKTNIH AKTIVNOSTI - sumarni podaci</t>
  </si>
  <si>
    <t>Isporučena godišnja električna energija - Edel [MWh/god]</t>
  </si>
  <si>
    <t>Proizvedena električna energija iz FN elektrane [MWh/god]</t>
  </si>
  <si>
    <t>Očekivani ukupni pokazatelji rezultata provedbe projekta</t>
  </si>
  <si>
    <r>
      <t xml:space="preserve"> Dokaz da je građevina na koju se ugrađuje fotonaponska elektrana izgrađena prema Zakonu o gradnji ili koja je prema navedenom ili posebnom zakonu s njom izjednačena (obavezno navesti naziv dokumenta, KLASU, URBROJ i datum izdavanja dokumenta)**, </t>
    </r>
    <r>
      <rPr>
        <i/>
        <sz val="11"/>
        <color theme="1"/>
        <rFont val="Calibri"/>
        <family val="2"/>
        <scheme val="minor"/>
      </rPr>
      <t>ako je primjenjivo</t>
    </r>
  </si>
  <si>
    <r>
      <t xml:space="preserve">NAPOMENA:
POTPUNO ISPUNJEN PRIJAVNI OBRAZAC POTREBNO JE DOSTAVITI FONDU U .XLSX FORMATU!
</t>
    </r>
    <r>
      <rPr>
        <b/>
        <i/>
        <sz val="14"/>
        <rFont val="Calibri"/>
        <family val="2"/>
        <charset val="238"/>
        <scheme val="minor"/>
      </rPr>
      <t xml:space="preserve">* Preporuka je kod većeg broja građevina na kojima se provodi projekt priložiti skicu ( prikaz, fotografiju, geodetski snimak i sl. ) na kojoj su građevine označene rednim brojevima iz ovog prijavnog obrasca!
** Obavezno je potrebno navesti naziv, klasu, urbroj i datum izdavanja dokumenta kojim se dokazuje da je građevina na koju se ugrađuje sustav OIE, izgrađena prema Zakonu o gradnji ili koja je prema navedenom ili posebnom zakonu s njom izjednačena - odnosi se na projekte izgradnje integriranih fotonaponskih elektrana! 
</t>
    </r>
    <r>
      <rPr>
        <b/>
        <sz val="14"/>
        <rFont val="Calibri"/>
        <family val="2"/>
        <charset val="238"/>
        <scheme val="minor"/>
      </rPr>
      <t xml:space="preserve">
POREZ NA DODANU VRIJEDNOST (PDV) JE NEPRIHVATLJIV TROŠAK
*** Iznos zatraženih sredstava je automatizirani informativni izračun prema veličini poduzeća te ako se želi zatražiti manji iznos bespovratnih sredstava od najviše mogućeg za tu mjeru potrebno je manji iznos bespovratnih sredstava upisati ručno u ćeliju nakon automatiziranog izračuna.
****  Potrebno je u Napomeni navesti na što se odnose eventualni neprihvatljivi troškovi (svi troškovi koji su potrebni za provedbu projekta ali nisu prihvatljivi troškovi prema točki 2.4 Poziva)</t>
    </r>
  </si>
  <si>
    <t>OIB vlasnika OMM</t>
  </si>
  <si>
    <t>Poljoprivrednik (poljoprivredna djelatnost obuhvaća bilinogojstvo, stočarstvo i s njima povezane uslužne djelatnosti, u skladu sa skupinama 01.1, 01.2, 01.3, 01.4, 01.5 i 01.6 Nacionalne klasifikacije djelatnosti 2025. – NKD 2025.) upisan u Upisnik poljoprivrednika koji obavlja poljoprivrednu djelatnost sukladno Zakonu o poljoprivredi te koji obavlja djelatnost iz područja A01 Biljna i stočarska proizvodnja, lovstvo i uslužne djelatnosti povezane s njima određenog prema NKD 2025)</t>
  </si>
  <si>
    <t xml:space="preserve">Fizičke i pravne osobe registrirane za preradu poljoprivrednih proizvoda koje imaju registriranu barem jednu djelatnost iz područja određene prema NKD 2025: C10 Proizvodnja prehrambenih proizvoda i to razred i podrazred C10.1,C10.3, C10.4, C10.51, C.10.6 i C10.9  ili C11 Proizvodnja pića i to to razred i podrazred C11.02 i C11.03 </t>
  </si>
  <si>
    <t>A2. Postavljanje sustava za skladištenje električne energije (baterije)</t>
  </si>
  <si>
    <t>2021.</t>
  </si>
  <si>
    <t>2022.</t>
  </si>
  <si>
    <t>2023.</t>
  </si>
  <si>
    <t>2024.</t>
  </si>
  <si>
    <t>2025.</t>
  </si>
  <si>
    <t xml:space="preserve">PRIJAVNI OBRAZAC (1/2) - Osnovni podaci </t>
  </si>
  <si>
    <t>PRIJAVNI OBRAZAC (2/2) - Opis Projekta</t>
  </si>
  <si>
    <t>FINANCIJSKI PODACI ZA 2025. GODINU</t>
  </si>
  <si>
    <t>Smanjenje (ušteda) (%):</t>
  </si>
  <si>
    <t>Banka</t>
  </si>
  <si>
    <r>
      <t xml:space="preserve">NAPOMENA:
</t>
    </r>
    <r>
      <rPr>
        <sz val="14"/>
        <color theme="1"/>
        <rFont val="Calibri"/>
        <family val="2"/>
        <charset val="238"/>
        <scheme val="minor"/>
      </rPr>
      <t xml:space="preserve">POTPUNO ISPUNJEN PRIJAVNI OBRAZAC POTREBNO JE DOSTAVITI FONDU U .XLSX FORMATU!
</t>
    </r>
    <r>
      <rPr>
        <b/>
        <sz val="14"/>
        <color theme="1"/>
        <rFont val="Calibri"/>
        <family val="2"/>
        <charset val="238"/>
        <scheme val="minor"/>
      </rPr>
      <t xml:space="preserve">
OBAVEZNO ODABRATI VELIČINU PODUZEĆA!
</t>
    </r>
  </si>
  <si>
    <t>Neprihvatljivi troškovi navedeni od strane Prijavitelja****</t>
  </si>
  <si>
    <r>
      <t>Izvor podataka - Glavni projekt</t>
    </r>
    <r>
      <rPr>
        <b/>
        <sz val="11"/>
        <color rgb="FFFF0000"/>
        <rFont val="Calibri"/>
        <family val="2"/>
        <charset val="238"/>
        <scheme val="minor"/>
      </rPr>
      <t xml:space="preserve"> - </t>
    </r>
    <r>
      <rPr>
        <b/>
        <i/>
        <sz val="11"/>
        <color rgb="FFFF0000"/>
        <rFont val="Calibri"/>
        <family val="2"/>
        <charset val="238"/>
        <scheme val="minor"/>
      </rPr>
      <t>U slučaju postojeće FNE potrebno je za istu navesti tražene podatke!!!</t>
    </r>
  </si>
  <si>
    <r>
      <t xml:space="preserve">Tehnički pokazatelji fotonaponske elektrane - </t>
    </r>
    <r>
      <rPr>
        <b/>
        <i/>
        <sz val="12"/>
        <rFont val="Calibri"/>
        <family val="2"/>
        <charset val="238"/>
        <scheme val="minor"/>
      </rPr>
      <t>podaci trebaju obuhvatiti i podatke vezano za postojeću fotonaponsku elektranu na lokaciji provedbe projekta (ako je primjenjivo)</t>
    </r>
  </si>
  <si>
    <t>Instalirani kapacitet skladištenja električne energije [kWh]:</t>
  </si>
  <si>
    <t>Provedbom projekta je planirana izgradnja sljedeće vrste fotonaponske elektrane:</t>
  </si>
  <si>
    <r>
      <t>OPIS PROJEKTA</t>
    </r>
    <r>
      <rPr>
        <sz val="14"/>
        <color theme="1"/>
        <rFont val="Calibri"/>
        <family val="2"/>
        <charset val="238"/>
        <scheme val="minor"/>
      </rPr>
      <t xml:space="preserve"> </t>
    </r>
    <r>
      <rPr>
        <i/>
        <sz val="14"/>
        <color theme="1"/>
        <rFont val="Calibri"/>
        <family val="2"/>
        <charset val="238"/>
        <scheme val="minor"/>
      </rPr>
      <t>(ukratko opisati projektne aktivnosti koje se planiraju provesti ovim projektom, navesti sve prihvatljive djelatnosti određene točkom 2.1 Poziva koje će ostvariti korist provedbom projekta, navesti sva OMM na kojima se planira provoditi projekt i sl.)</t>
    </r>
  </si>
  <si>
    <t>A01.1 Uzgoj jednogodišnjih usjeva</t>
  </si>
  <si>
    <t>A01.2 Uzgoj višegodišnjih usjeva</t>
  </si>
  <si>
    <t>A01.3 Uzgoj sadnog materijala i ukrasnog bilja</t>
  </si>
  <si>
    <t>A01.4 Uzgoj životinja</t>
  </si>
  <si>
    <t>A01.5 Mješovita poljoprivreda</t>
  </si>
  <si>
    <t>A01.6 Pomoćne djelatnosti u poljoprivredi i djelatnosti koje se obavljaju nakon žetve usjeva</t>
  </si>
  <si>
    <t>C10.1 Prerada i konzerviranje mesa i proizvodnja mesnih proizvoda</t>
  </si>
  <si>
    <t>C10.3 Prerada i konzerviranje voća i povrća</t>
  </si>
  <si>
    <t>C10.4 Proizvodnja biljnih i životinjskih ulja i masti</t>
  </si>
  <si>
    <t>C10.51 Proizvodnja mliječnih proizvoda</t>
  </si>
  <si>
    <t>C10.9 Proizvodnja pripremljene hrane za životinje</t>
  </si>
  <si>
    <t>C11.02 Proizvodnja vina od grožđa</t>
  </si>
  <si>
    <t>C11.03 Proizvodnja jabukovače i ostalih fermentiranih voćnih pića</t>
  </si>
  <si>
    <t>C10.6 Proizvodnja mlinskih proizvoda, škroba i škrobnih proizvoda</t>
  </si>
  <si>
    <r>
      <t xml:space="preserve">Provedbom projekta korist od dodjeljenih bespovratnih sredstava će ostvariti prihvatljiva djelatnost Prijavitelja određena točkom 2.1. Poziva iz područja određene prema Nacionalnoj klasifikaciji djelatnosti 2025. – NKD 2025.
</t>
    </r>
    <r>
      <rPr>
        <i/>
        <sz val="14"/>
        <color theme="1"/>
        <rFont val="Calibri"/>
        <family val="2"/>
        <charset val="238"/>
        <scheme val="minor"/>
      </rPr>
      <t>(potrebno je odabrati barem jednu djelatnost, a slučaju više od prihvatljivih djealtnosti na kojima se provodi projekt, potrebno ih je sve navesti u opisu projekta)</t>
    </r>
  </si>
  <si>
    <r>
      <rPr>
        <i/>
        <sz val="20"/>
        <rFont val="Calibri"/>
        <family val="2"/>
        <charset val="238"/>
        <scheme val="minor"/>
      </rPr>
      <t>Korištenje obnovljivih izvora energije u sektoru primarne poljoprivredne proizvodnje i prerade poljoprivrednih proizvoda 
MF-2026-6-1</t>
    </r>
    <r>
      <rPr>
        <b/>
        <sz val="20"/>
        <rFont val="Calibri"/>
        <family val="2"/>
        <charset val="238"/>
        <scheme val="minor"/>
      </rPr>
      <t xml:space="preserve"> </t>
    </r>
  </si>
  <si>
    <t>Korištenje obnovljivih izvora energije u sektoru primarne poljoprivredne proizvodnje i prerade poljoprivrednih proizvoda MF-2026-6-1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</si>
</sst>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41A]mmmm\-yy;@"/>
    <numFmt numFmtId="165" formatCode="_-* #,##0.00\ [$€-1]_-;\-* #,##0.00\ [$€-1]_-;_-* &quot;-&quot;??\ [$€-1]_-;_-@_-"/>
  </numFmts>
  <fonts count="28" x14ac:knownFonts="1">
    <font>
      <sz val="11"/>
      <color theme="1"/>
      <name val="Calibri"/>
      <family val="2"/>
      <charset val="238"/>
      <scheme val="minor"/>
    </font>
    <font>
      <b/>
      <sz val="12"/>
      <color theme="1"/>
      <name val="Calibri"/>
      <family val="2"/>
      <charset val="238"/>
      <scheme val="minor"/>
    </font>
    <font>
      <sz val="8"/>
      <name val="Calibri"/>
      <family val="2"/>
      <charset val="238"/>
      <scheme val="minor"/>
    </font>
    <font>
      <b/>
      <sz val="11"/>
      <color theme="1"/>
      <name val="Calibri"/>
      <family val="2"/>
      <charset val="238"/>
      <scheme val="minor"/>
    </font>
    <font>
      <b/>
      <sz val="22"/>
      <color theme="1"/>
      <name val="Calibri"/>
      <family val="2"/>
      <charset val="238"/>
      <scheme val="minor"/>
    </font>
    <font>
      <b/>
      <sz val="14"/>
      <color theme="1"/>
      <name val="Calibri"/>
      <family val="2"/>
      <charset val="238"/>
      <scheme val="minor"/>
    </font>
    <font>
      <b/>
      <sz val="16"/>
      <name val="Calibri"/>
      <family val="2"/>
      <charset val="238"/>
      <scheme val="minor"/>
    </font>
    <font>
      <sz val="11"/>
      <color rgb="FF201F1E"/>
      <name val="Calibri"/>
      <family val="2"/>
      <charset val="238"/>
    </font>
    <font>
      <sz val="11"/>
      <color theme="1"/>
      <name val="Calibri"/>
      <family val="2"/>
      <charset val="238"/>
      <scheme val="minor"/>
    </font>
    <font>
      <b/>
      <sz val="12"/>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
      <sz val="12"/>
      <name val="Calibri"/>
      <family val="2"/>
      <charset val="238"/>
      <scheme val="minor"/>
    </font>
    <font>
      <sz val="14"/>
      <color theme="1"/>
      <name val="Calibri"/>
      <family val="2"/>
      <charset val="238"/>
      <scheme val="minor"/>
    </font>
    <font>
      <i/>
      <sz val="14"/>
      <color theme="1"/>
      <name val="Calibri"/>
      <family val="2"/>
      <charset val="238"/>
      <scheme val="minor"/>
    </font>
    <font>
      <b/>
      <sz val="14"/>
      <name val="Calibri"/>
      <family val="2"/>
      <charset val="238"/>
      <scheme val="minor"/>
    </font>
    <font>
      <b/>
      <i/>
      <sz val="14"/>
      <name val="Calibri"/>
      <family val="2"/>
      <charset val="238"/>
      <scheme val="minor"/>
    </font>
    <font>
      <b/>
      <sz val="11"/>
      <color rgb="FFFF0000"/>
      <name val="Calibri"/>
      <family val="2"/>
      <charset val="238"/>
      <scheme val="minor"/>
    </font>
    <font>
      <i/>
      <sz val="20"/>
      <name val="Calibri"/>
      <family val="2"/>
      <charset val="238"/>
      <scheme val="minor"/>
    </font>
    <font>
      <b/>
      <sz val="20"/>
      <name val="Calibri"/>
      <family val="2"/>
      <charset val="238"/>
      <scheme val="minor"/>
    </font>
    <font>
      <sz val="11"/>
      <color theme="1"/>
      <name val="Calibri"/>
      <family val="2"/>
      <scheme val="minor"/>
    </font>
    <font>
      <i/>
      <sz val="11"/>
      <color theme="1"/>
      <name val="Calibri"/>
      <family val="2"/>
      <scheme val="minor"/>
    </font>
    <font>
      <b/>
      <sz val="11"/>
      <color theme="1"/>
      <name val="Calibri"/>
      <family val="2"/>
      <scheme val="minor"/>
    </font>
    <font>
      <b/>
      <sz val="11"/>
      <name val="Calibri"/>
      <family val="2"/>
      <scheme val="minor"/>
    </font>
    <font>
      <sz val="12"/>
      <color theme="1"/>
      <name val="Calibri"/>
      <family val="2"/>
      <charset val="238"/>
      <scheme val="minor"/>
    </font>
    <font>
      <b/>
      <i/>
      <sz val="11"/>
      <color rgb="FFFF0000"/>
      <name val="Calibri"/>
      <family val="2"/>
      <charset val="238"/>
      <scheme val="minor"/>
    </font>
    <font>
      <b/>
      <i/>
      <sz val="12"/>
      <name val="Calibri"/>
      <family val="2"/>
      <charset val="238"/>
      <scheme val="minor"/>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s>
  <cellStyleXfs count="4">
    <xf numFmtId="0" fontId="0" fillId="0" borderId="0"/>
    <xf numFmtId="0" fontId="8" fillId="0" borderId="0"/>
    <xf numFmtId="9" fontId="8" fillId="0" borderId="0" applyFont="0" applyFill="0" applyBorder="0" applyAlignment="0" applyProtection="0"/>
    <xf numFmtId="43" fontId="8" fillId="0" borderId="0" applyFont="0" applyFill="0" applyBorder="0" applyAlignment="0" applyProtection="0"/>
  </cellStyleXfs>
  <cellXfs count="330">
    <xf numFmtId="0" fontId="0" fillId="0" borderId="0" xfId="0"/>
    <xf numFmtId="49" fontId="0" fillId="0" borderId="5" xfId="0" applyNumberFormat="1" applyBorder="1" applyAlignment="1" applyProtection="1">
      <alignment horizontal="left" vertical="center"/>
      <protection locked="0"/>
    </xf>
    <xf numFmtId="49" fontId="0" fillId="0" borderId="11" xfId="0" applyNumberFormat="1" applyBorder="1" applyAlignment="1" applyProtection="1">
      <alignment horizontal="left" vertical="center"/>
      <protection locked="0"/>
    </xf>
    <xf numFmtId="49" fontId="0" fillId="0" borderId="2" xfId="0" applyNumberFormat="1" applyBorder="1" applyAlignment="1" applyProtection="1">
      <alignment horizontal="left" vertical="center"/>
      <protection locked="0"/>
    </xf>
    <xf numFmtId="0" fontId="0" fillId="8" borderId="0" xfId="0" applyFill="1"/>
    <xf numFmtId="0" fontId="7" fillId="4" borderId="2" xfId="0" applyFont="1" applyFill="1" applyBorder="1" applyAlignment="1">
      <alignment horizontal="left" vertical="center" wrapText="1"/>
    </xf>
    <xf numFmtId="0" fontId="0" fillId="5" borderId="2" xfId="0" applyFill="1" applyBorder="1"/>
    <xf numFmtId="0" fontId="0" fillId="6" borderId="2" xfId="0" applyFill="1" applyBorder="1"/>
    <xf numFmtId="0" fontId="0" fillId="7" borderId="1" xfId="0" applyFill="1" applyBorder="1"/>
    <xf numFmtId="0" fontId="0" fillId="7" borderId="2" xfId="0" applyFill="1" applyBorder="1"/>
    <xf numFmtId="0" fontId="0" fillId="8" borderId="1" xfId="0" applyFill="1" applyBorder="1"/>
    <xf numFmtId="0" fontId="7" fillId="9" borderId="2" xfId="0" applyFont="1" applyFill="1" applyBorder="1" applyAlignment="1">
      <alignment horizontal="left" vertical="center" wrapText="1" indent="1"/>
    </xf>
    <xf numFmtId="164" fontId="0" fillId="10" borderId="1" xfId="0" applyNumberFormat="1" applyFill="1" applyBorder="1"/>
    <xf numFmtId="0" fontId="0" fillId="11" borderId="0" xfId="0" applyFill="1"/>
    <xf numFmtId="49" fontId="0" fillId="0" borderId="1" xfId="0" applyNumberFormat="1" applyBorder="1" applyAlignment="1" applyProtection="1">
      <alignment horizontal="left" vertical="center" wrapText="1"/>
      <protection locked="0"/>
    </xf>
    <xf numFmtId="0" fontId="0" fillId="0" borderId="17"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4" fontId="0" fillId="0" borderId="1" xfId="0" applyNumberFormat="1" applyBorder="1" applyAlignment="1" applyProtection="1">
      <alignment horizontal="right" vertical="center"/>
      <protection locked="0"/>
    </xf>
    <xf numFmtId="0" fontId="0" fillId="12" borderId="0" xfId="0" applyFill="1"/>
    <xf numFmtId="0" fontId="0" fillId="10" borderId="1" xfId="0" applyFill="1" applyBorder="1"/>
    <xf numFmtId="164" fontId="13" fillId="0" borderId="17" xfId="0" applyNumberFormat="1" applyFont="1" applyBorder="1" applyAlignment="1" applyProtection="1">
      <alignment horizontal="center" vertical="center" wrapText="1"/>
      <protection locked="0"/>
    </xf>
    <xf numFmtId="9" fontId="0" fillId="2" borderId="1" xfId="2" applyFont="1" applyFill="1" applyBorder="1" applyAlignment="1" applyProtection="1">
      <alignment vertical="center"/>
    </xf>
    <xf numFmtId="9" fontId="0" fillId="3" borderId="1" xfId="2" applyFont="1" applyFill="1" applyBorder="1" applyAlignment="1" applyProtection="1">
      <alignment vertical="center"/>
    </xf>
    <xf numFmtId="9" fontId="0" fillId="2" borderId="0" xfId="2" applyFont="1" applyFill="1" applyBorder="1" applyAlignment="1" applyProtection="1">
      <alignment vertical="center"/>
    </xf>
    <xf numFmtId="4" fontId="0" fillId="0" borderId="6" xfId="0" applyNumberFormat="1" applyBorder="1" applyAlignment="1" applyProtection="1">
      <alignment horizontal="right" vertical="center"/>
      <protection locked="0"/>
    </xf>
    <xf numFmtId="4" fontId="0" fillId="0" borderId="14" xfId="1" applyNumberFormat="1" applyFont="1" applyBorder="1" applyAlignment="1" applyProtection="1">
      <alignment horizontal="right" vertical="center"/>
      <protection locked="0"/>
    </xf>
    <xf numFmtId="49" fontId="0" fillId="0" borderId="61" xfId="0" applyNumberFormat="1" applyBorder="1" applyAlignment="1" applyProtection="1">
      <alignment horizontal="left" vertical="center" wrapText="1"/>
      <protection locked="0"/>
    </xf>
    <xf numFmtId="0" fontId="21" fillId="0" borderId="0" xfId="0" applyFont="1"/>
    <xf numFmtId="49" fontId="0" fillId="0" borderId="55" xfId="0" applyNumberFormat="1" applyBorder="1" applyAlignment="1" applyProtection="1">
      <alignment horizontal="left" vertical="center"/>
      <protection locked="0"/>
    </xf>
    <xf numFmtId="4" fontId="0" fillId="0" borderId="1" xfId="0" applyNumberFormat="1" applyBorder="1" applyAlignment="1" applyProtection="1">
      <alignment horizontal="center" vertical="center"/>
      <protection locked="0"/>
    </xf>
    <xf numFmtId="0" fontId="0" fillId="2" borderId="0" xfId="0" applyFill="1" applyAlignment="1">
      <alignment horizontal="left"/>
    </xf>
    <xf numFmtId="0" fontId="3" fillId="0" borderId="16" xfId="0" applyFont="1" applyBorder="1" applyAlignment="1">
      <alignment horizontal="right" vertical="center"/>
    </xf>
    <xf numFmtId="0" fontId="7" fillId="0" borderId="0" xfId="0" applyFont="1" applyAlignment="1">
      <alignment horizontal="left" vertical="center" wrapText="1"/>
    </xf>
    <xf numFmtId="0" fontId="7" fillId="0" borderId="0" xfId="0" applyFont="1" applyAlignment="1">
      <alignment horizontal="left" vertical="center" wrapText="1" indent="1"/>
    </xf>
    <xf numFmtId="0" fontId="0" fillId="2" borderId="0" xfId="0" applyFill="1" applyAlignment="1">
      <alignment horizontal="center" vertical="center"/>
    </xf>
    <xf numFmtId="0" fontId="3" fillId="0" borderId="35" xfId="0" applyFont="1" applyBorder="1" applyAlignment="1">
      <alignment horizontal="right" vertical="center"/>
    </xf>
    <xf numFmtId="0" fontId="3" fillId="0" borderId="9" xfId="0" applyFont="1" applyBorder="1" applyAlignment="1">
      <alignment horizontal="right"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0" fillId="0" borderId="0" xfId="0" applyAlignment="1">
      <alignment horizontal="left"/>
    </xf>
    <xf numFmtId="0" fontId="0" fillId="0" borderId="0" xfId="0" applyAlignment="1">
      <alignment horizontal="center" vertical="center"/>
    </xf>
    <xf numFmtId="0" fontId="0" fillId="2" borderId="0" xfId="0" applyFill="1" applyAlignment="1">
      <alignment horizontal="left" vertical="center"/>
    </xf>
    <xf numFmtId="0" fontId="0" fillId="2" borderId="0" xfId="0" applyFill="1" applyAlignment="1">
      <alignment horizontal="left" vertical="center" wrapText="1"/>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0" fillId="2" borderId="0" xfId="0" applyFill="1" applyAlignment="1">
      <alignment vertical="center"/>
    </xf>
    <xf numFmtId="0" fontId="0" fillId="0" borderId="14" xfId="0" applyBorder="1" applyAlignment="1" applyProtection="1">
      <alignment horizontal="left" vertical="center"/>
      <protection locked="0"/>
    </xf>
    <xf numFmtId="165" fontId="10" fillId="0" borderId="14" xfId="0" applyNumberFormat="1" applyFont="1" applyBorder="1" applyAlignment="1" applyProtection="1">
      <alignment horizontal="left" vertical="center" wrapText="1"/>
      <protection locked="0"/>
    </xf>
    <xf numFmtId="165" fontId="0" fillId="0" borderId="14" xfId="0" applyNumberFormat="1" applyBorder="1" applyAlignment="1" applyProtection="1">
      <alignment horizontal="left" vertical="center"/>
      <protection locked="0"/>
    </xf>
    <xf numFmtId="0" fontId="0" fillId="0" borderId="15" xfId="0" applyBorder="1" applyAlignment="1">
      <alignment horizontal="left" vertical="center"/>
    </xf>
    <xf numFmtId="2" fontId="0" fillId="2" borderId="41" xfId="0" applyNumberFormat="1" applyFill="1" applyBorder="1" applyAlignment="1" applyProtection="1">
      <alignment horizontal="center" vertical="center"/>
      <protection locked="0"/>
    </xf>
    <xf numFmtId="49" fontId="0" fillId="0" borderId="14" xfId="0" applyNumberFormat="1" applyBorder="1" applyAlignment="1" applyProtection="1">
      <alignment horizontal="center" vertical="center" wrapText="1"/>
      <protection locked="0"/>
    </xf>
    <xf numFmtId="49" fontId="0" fillId="0" borderId="15" xfId="0" applyNumberFormat="1" applyBorder="1" applyAlignment="1" applyProtection="1">
      <alignment vertical="center"/>
      <protection locked="0"/>
    </xf>
    <xf numFmtId="2" fontId="0" fillId="2" borderId="40" xfId="0" applyNumberFormat="1" applyFill="1" applyBorder="1" applyAlignment="1">
      <alignment horizontal="right" vertical="center"/>
    </xf>
    <xf numFmtId="0" fontId="3" fillId="2" borderId="40" xfId="0" applyFont="1" applyFill="1" applyBorder="1" applyAlignment="1">
      <alignment horizontal="right" vertical="center"/>
    </xf>
    <xf numFmtId="0" fontId="13" fillId="0" borderId="0" xfId="0" applyFont="1" applyAlignment="1">
      <alignment vertical="center" wrapText="1"/>
    </xf>
    <xf numFmtId="2" fontId="23" fillId="2" borderId="51" xfId="0" applyNumberFormat="1" applyFont="1" applyFill="1" applyBorder="1" applyAlignment="1">
      <alignment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49" fontId="0" fillId="0" borderId="2" xfId="0" applyNumberFormat="1" applyBorder="1" applyAlignment="1">
      <alignment vertical="center"/>
    </xf>
    <xf numFmtId="0" fontId="3" fillId="0" borderId="2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9" xfId="0" applyFont="1" applyBorder="1" applyAlignment="1">
      <alignment horizontal="center" vertical="center" wrapText="1"/>
    </xf>
    <xf numFmtId="0" fontId="10" fillId="2" borderId="0" xfId="0" applyFont="1" applyFill="1" applyAlignment="1">
      <alignment vertical="center"/>
    </xf>
    <xf numFmtId="0" fontId="10" fillId="2" borderId="0" xfId="0" applyFont="1" applyFill="1" applyAlignment="1">
      <alignment horizontal="left"/>
    </xf>
    <xf numFmtId="0" fontId="10" fillId="2" borderId="0" xfId="0" applyFont="1" applyFill="1" applyAlignment="1">
      <alignment horizontal="center" vertical="center"/>
    </xf>
    <xf numFmtId="0" fontId="10" fillId="3" borderId="0" xfId="0" applyFont="1" applyFill="1" applyAlignment="1">
      <alignment horizontal="left"/>
    </xf>
    <xf numFmtId="0" fontId="9" fillId="2" borderId="17" xfId="0" applyFont="1" applyFill="1" applyBorder="1" applyAlignment="1">
      <alignment horizontal="center" vertical="center" wrapText="1"/>
    </xf>
    <xf numFmtId="4" fontId="0" fillId="2" borderId="14" xfId="0" applyNumberFormat="1" applyFill="1" applyBorder="1" applyAlignment="1">
      <alignment horizontal="center" vertical="center"/>
    </xf>
    <xf numFmtId="0" fontId="1" fillId="0" borderId="23" xfId="0" applyFont="1" applyBorder="1" applyAlignment="1">
      <alignment horizontal="center" vertical="center" wrapText="1"/>
    </xf>
    <xf numFmtId="4" fontId="0" fillId="2" borderId="0" xfId="0" applyNumberFormat="1" applyFill="1" applyAlignment="1">
      <alignment vertical="center"/>
    </xf>
    <xf numFmtId="10" fontId="0" fillId="0" borderId="43" xfId="0" applyNumberFormat="1" applyBorder="1" applyAlignment="1">
      <alignment horizontal="center" vertical="center" wrapText="1"/>
    </xf>
    <xf numFmtId="4" fontId="0" fillId="2" borderId="1" xfId="0" applyNumberFormat="1" applyFill="1" applyBorder="1" applyAlignment="1">
      <alignment horizontal="left" vertical="center"/>
    </xf>
    <xf numFmtId="10" fontId="0" fillId="0" borderId="34" xfId="0" applyNumberFormat="1" applyBorder="1" applyAlignment="1">
      <alignment horizontal="center" vertical="center" wrapText="1"/>
    </xf>
    <xf numFmtId="4" fontId="0" fillId="0" borderId="34" xfId="1" applyNumberFormat="1" applyFont="1" applyBorder="1" applyAlignment="1">
      <alignment horizontal="right" vertical="center"/>
    </xf>
    <xf numFmtId="4" fontId="0" fillId="2" borderId="0" xfId="0" applyNumberFormat="1" applyFill="1" applyAlignment="1">
      <alignment horizontal="left" vertical="center"/>
    </xf>
    <xf numFmtId="4" fontId="0" fillId="0" borderId="34" xfId="0" applyNumberFormat="1" applyBorder="1" applyAlignment="1">
      <alignment horizontal="right" vertical="center"/>
    </xf>
    <xf numFmtId="164" fontId="13" fillId="0" borderId="40" xfId="0" applyNumberFormat="1" applyFont="1" applyBorder="1" applyAlignment="1" applyProtection="1">
      <alignment horizontal="center" vertical="center" wrapText="1"/>
      <protection locked="0"/>
    </xf>
    <xf numFmtId="4" fontId="25" fillId="0" borderId="24" xfId="3" applyNumberFormat="1" applyFont="1" applyFill="1" applyBorder="1" applyAlignment="1" applyProtection="1">
      <alignment horizontal="center" vertical="center"/>
      <protection locked="0"/>
    </xf>
    <xf numFmtId="0" fontId="3" fillId="0" borderId="9" xfId="0" applyFont="1" applyBorder="1" applyAlignment="1">
      <alignment horizontal="right" vertical="center"/>
    </xf>
    <xf numFmtId="0" fontId="3" fillId="0" borderId="1" xfId="0" applyFont="1" applyBorder="1" applyAlignment="1">
      <alignment horizontal="right" vertical="center"/>
    </xf>
    <xf numFmtId="49" fontId="0" fillId="0" borderId="1" xfId="0" applyNumberFormat="1" applyBorder="1" applyAlignment="1" applyProtection="1">
      <alignment horizontal="left" vertical="center"/>
      <protection locked="0"/>
    </xf>
    <xf numFmtId="49" fontId="0" fillId="0" borderId="10" xfId="0" applyNumberFormat="1" applyBorder="1" applyAlignment="1" applyProtection="1">
      <alignment horizontal="left" vertical="center"/>
      <protection locked="0"/>
    </xf>
    <xf numFmtId="0" fontId="3" fillId="0" borderId="13" xfId="0" applyFont="1" applyBorder="1" applyAlignment="1">
      <alignment horizontal="right" vertical="center"/>
    </xf>
    <xf numFmtId="0" fontId="3" fillId="0" borderId="14" xfId="0" applyFont="1" applyBorder="1" applyAlignment="1">
      <alignment horizontal="right" vertical="center"/>
    </xf>
    <xf numFmtId="49" fontId="0" fillId="0" borderId="14" xfId="0" applyNumberFormat="1" applyBorder="1" applyAlignment="1" applyProtection="1">
      <alignment horizontal="left" vertical="center"/>
      <protection locked="0"/>
    </xf>
    <xf numFmtId="49" fontId="0" fillId="0" borderId="20" xfId="0" applyNumberFormat="1" applyBorder="1" applyAlignment="1" applyProtection="1">
      <alignment horizontal="left" vertical="center"/>
      <protection locked="0"/>
    </xf>
    <xf numFmtId="49" fontId="0" fillId="0" borderId="15" xfId="0" applyNumberFormat="1" applyBorder="1" applyAlignment="1" applyProtection="1">
      <alignment horizontal="left" vertical="center"/>
      <protection locked="0"/>
    </xf>
    <xf numFmtId="0" fontId="3" fillId="0" borderId="16" xfId="0" applyFont="1" applyBorder="1" applyAlignment="1">
      <alignment horizontal="right" vertical="center"/>
    </xf>
    <xf numFmtId="0" fontId="3" fillId="0" borderId="17" xfId="0" applyFont="1" applyBorder="1" applyAlignment="1">
      <alignment horizontal="right" vertical="center"/>
    </xf>
    <xf numFmtId="49" fontId="0" fillId="0" borderId="17" xfId="0" applyNumberFormat="1" applyBorder="1" applyAlignment="1" applyProtection="1">
      <alignment horizontal="left" vertical="center"/>
      <protection locked="0"/>
    </xf>
    <xf numFmtId="49" fontId="0" fillId="0" borderId="19" xfId="0" applyNumberFormat="1" applyBorder="1" applyAlignment="1" applyProtection="1">
      <alignment horizontal="left" vertical="center"/>
      <protection locked="0"/>
    </xf>
    <xf numFmtId="49" fontId="0" fillId="0" borderId="18" xfId="0" applyNumberFormat="1" applyBorder="1" applyAlignment="1" applyProtection="1">
      <alignment horizontal="left" vertical="center"/>
      <protection locked="0"/>
    </xf>
    <xf numFmtId="0" fontId="3" fillId="0" borderId="29" xfId="0" applyFont="1" applyBorder="1" applyAlignment="1">
      <alignment horizontal="right" vertical="center"/>
    </xf>
    <xf numFmtId="0" fontId="3" fillId="0" borderId="4" xfId="0" applyFont="1" applyBorder="1" applyAlignment="1">
      <alignment horizontal="right" vertical="center"/>
    </xf>
    <xf numFmtId="49" fontId="0" fillId="0" borderId="2" xfId="0" applyNumberFormat="1" applyBorder="1" applyAlignment="1" applyProtection="1">
      <alignment horizontal="left" vertical="center"/>
      <protection locked="0"/>
    </xf>
    <xf numFmtId="0" fontId="1" fillId="0" borderId="3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49" fontId="0" fillId="0" borderId="3" xfId="0" applyNumberFormat="1" applyBorder="1" applyAlignment="1" applyProtection="1">
      <alignment horizontal="left" vertical="center"/>
      <protection locked="0"/>
    </xf>
    <xf numFmtId="49" fontId="0" fillId="0" borderId="12" xfId="0" applyNumberFormat="1" applyBorder="1" applyAlignment="1" applyProtection="1">
      <alignment horizontal="left" vertical="center"/>
      <protection locked="0"/>
    </xf>
    <xf numFmtId="0" fontId="3" fillId="0" borderId="60" xfId="0" applyFont="1" applyBorder="1" applyAlignment="1">
      <alignment horizontal="right" vertical="center"/>
    </xf>
    <xf numFmtId="0" fontId="3" fillId="0" borderId="51" xfId="0" applyFont="1" applyBorder="1" applyAlignment="1">
      <alignment horizontal="right" vertical="center"/>
    </xf>
    <xf numFmtId="49" fontId="0" fillId="0" borderId="49" xfId="0" applyNumberFormat="1" applyBorder="1" applyAlignment="1" applyProtection="1">
      <alignment horizontal="left" vertical="center"/>
      <protection locked="0"/>
    </xf>
    <xf numFmtId="49" fontId="0" fillId="0" borderId="50" xfId="0" applyNumberFormat="1" applyBorder="1" applyAlignment="1" applyProtection="1">
      <alignment horizontal="left" vertical="center"/>
      <protection locked="0"/>
    </xf>
    <xf numFmtId="0" fontId="5" fillId="2" borderId="26" xfId="0" applyFont="1" applyFill="1" applyBorder="1" applyAlignment="1" applyProtection="1">
      <alignment horizontal="left" vertical="top" wrapText="1"/>
      <protection locked="0"/>
    </xf>
    <xf numFmtId="0" fontId="5" fillId="2" borderId="7" xfId="0" applyFont="1" applyFill="1" applyBorder="1" applyAlignment="1" applyProtection="1">
      <alignment horizontal="left" vertical="top" wrapText="1"/>
      <protection locked="0"/>
    </xf>
    <xf numFmtId="0" fontId="5" fillId="2" borderId="8" xfId="0" applyFont="1" applyFill="1" applyBorder="1" applyAlignment="1" applyProtection="1">
      <alignment horizontal="left" vertical="top" wrapText="1"/>
      <protection locked="0"/>
    </xf>
    <xf numFmtId="0" fontId="5" fillId="2" borderId="46" xfId="0" applyFont="1" applyFill="1" applyBorder="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47" xfId="0" applyFont="1" applyFill="1" applyBorder="1" applyAlignment="1" applyProtection="1">
      <alignment horizontal="left" vertical="top" wrapText="1"/>
      <protection locked="0"/>
    </xf>
    <xf numFmtId="0" fontId="5" fillId="2" borderId="37" xfId="0" applyFont="1" applyFill="1" applyBorder="1" applyAlignment="1" applyProtection="1">
      <alignment horizontal="left" vertical="top" wrapText="1"/>
      <protection locked="0"/>
    </xf>
    <xf numFmtId="0" fontId="5" fillId="2" borderId="36" xfId="0" applyFont="1" applyFill="1" applyBorder="1" applyAlignment="1" applyProtection="1">
      <alignment horizontal="left" vertical="top" wrapText="1"/>
      <protection locked="0"/>
    </xf>
    <xf numFmtId="0" fontId="5" fillId="2" borderId="38" xfId="0" applyFont="1" applyFill="1" applyBorder="1" applyAlignment="1" applyProtection="1">
      <alignment horizontal="left" vertical="top" wrapText="1"/>
      <protection locked="0"/>
    </xf>
    <xf numFmtId="0" fontId="3" fillId="0" borderId="28" xfId="0" applyFont="1" applyBorder="1" applyAlignment="1">
      <alignment horizontal="right" vertical="center"/>
    </xf>
    <xf numFmtId="0" fontId="3" fillId="0" borderId="41" xfId="0" applyFont="1" applyBorder="1" applyAlignment="1">
      <alignment horizontal="right" vertical="center"/>
    </xf>
    <xf numFmtId="49" fontId="0" fillId="0" borderId="59" xfId="0" applyNumberFormat="1" applyBorder="1" applyAlignment="1" applyProtection="1">
      <alignment horizontal="left" vertical="center"/>
      <protection locked="0"/>
    </xf>
    <xf numFmtId="49" fontId="0" fillId="0" borderId="48" xfId="0" applyNumberFormat="1" applyBorder="1" applyAlignment="1" applyProtection="1">
      <alignment horizontal="left" vertical="center"/>
      <protection locked="0"/>
    </xf>
    <xf numFmtId="0" fontId="1" fillId="0" borderId="37" xfId="0" applyFont="1" applyBorder="1" applyAlignment="1">
      <alignment horizontal="left" vertical="center"/>
    </xf>
    <xf numFmtId="0" fontId="1" fillId="0" borderId="36" xfId="0" applyFont="1" applyBorder="1" applyAlignment="1">
      <alignment horizontal="left" vertical="center"/>
    </xf>
    <xf numFmtId="0" fontId="1" fillId="0" borderId="38" xfId="0" applyFont="1" applyBorder="1" applyAlignment="1">
      <alignment horizontal="left" vertical="center"/>
    </xf>
    <xf numFmtId="0" fontId="1" fillId="0" borderId="33" xfId="0" applyFont="1" applyBorder="1" applyAlignment="1">
      <alignment horizontal="left" vertical="center" wrapText="1"/>
    </xf>
    <xf numFmtId="49" fontId="0" fillId="0" borderId="1" xfId="0" applyNumberFormat="1" applyBorder="1" applyAlignment="1" applyProtection="1">
      <alignment horizontal="left" vertical="center" wrapText="1"/>
      <protection locked="0"/>
    </xf>
    <xf numFmtId="49" fontId="0" fillId="0" borderId="10" xfId="0" applyNumberFormat="1" applyBorder="1" applyAlignment="1" applyProtection="1">
      <alignment horizontal="left" vertical="center" wrapText="1"/>
      <protection locked="0"/>
    </xf>
    <xf numFmtId="0" fontId="3" fillId="0" borderId="26" xfId="0" applyFont="1" applyBorder="1" applyAlignment="1">
      <alignment horizontal="right" vertical="center"/>
    </xf>
    <xf numFmtId="0" fontId="3" fillId="0" borderId="25" xfId="0" applyFont="1" applyBorder="1" applyAlignment="1">
      <alignment horizontal="right" vertical="center"/>
    </xf>
    <xf numFmtId="0" fontId="3" fillId="0" borderId="31" xfId="0" applyFont="1" applyBorder="1" applyAlignment="1">
      <alignment horizontal="right" vertical="center"/>
    </xf>
    <xf numFmtId="0" fontId="3" fillId="0" borderId="6" xfId="0" applyFont="1" applyBorder="1" applyAlignment="1">
      <alignment horizontal="right" vertical="center"/>
    </xf>
    <xf numFmtId="49" fontId="0" fillId="0" borderId="32"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5" xfId="0" applyNumberFormat="1" applyBorder="1" applyAlignment="1" applyProtection="1">
      <alignment horizontal="left" vertical="center" wrapText="1"/>
      <protection locked="0"/>
    </xf>
    <xf numFmtId="49" fontId="0" fillId="0" borderId="30" xfId="0" applyNumberFormat="1" applyBorder="1" applyAlignment="1" applyProtection="1">
      <alignment horizontal="left" vertical="center" wrapText="1"/>
      <protection locked="0"/>
    </xf>
    <xf numFmtId="49" fontId="0" fillId="0" borderId="17"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0" fillId="0" borderId="2" xfId="0" applyNumberFormat="1" applyBorder="1" applyAlignment="1" applyProtection="1">
      <alignment horizontal="left" vertical="center" wrapText="1"/>
      <protection locked="0"/>
    </xf>
    <xf numFmtId="49" fontId="0" fillId="0" borderId="3" xfId="0" applyNumberFormat="1" applyBorder="1" applyAlignment="1" applyProtection="1">
      <alignment horizontal="left" vertical="center" wrapText="1"/>
      <protection locked="0"/>
    </xf>
    <xf numFmtId="49" fontId="0" fillId="0" borderId="12" xfId="0" applyNumberFormat="1" applyBorder="1" applyAlignment="1" applyProtection="1">
      <alignment horizontal="left" vertical="center" wrapText="1"/>
      <protection locked="0"/>
    </xf>
    <xf numFmtId="0" fontId="20" fillId="2" borderId="39" xfId="0" applyFont="1" applyFill="1" applyBorder="1" applyAlignment="1">
      <alignment horizontal="center" wrapText="1"/>
    </xf>
    <xf numFmtId="0" fontId="4" fillId="2" borderId="21" xfId="0" applyFont="1" applyFill="1" applyBorder="1" applyAlignment="1">
      <alignment horizontal="center" wrapText="1"/>
    </xf>
    <xf numFmtId="0" fontId="4" fillId="2" borderId="22" xfId="0" applyFont="1" applyFill="1" applyBorder="1" applyAlignment="1">
      <alignment horizontal="center" wrapText="1"/>
    </xf>
    <xf numFmtId="0" fontId="6" fillId="2" borderId="4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47" xfId="0" applyFont="1" applyFill="1" applyBorder="1" applyAlignment="1">
      <alignment horizontal="center" vertical="center" wrapText="1"/>
    </xf>
    <xf numFmtId="0" fontId="5" fillId="0" borderId="44" xfId="0" applyFont="1" applyBorder="1" applyAlignment="1">
      <alignment horizontal="right" vertical="center" wrapText="1"/>
    </xf>
    <xf numFmtId="0" fontId="5" fillId="0" borderId="42" xfId="0" applyFont="1" applyBorder="1" applyAlignment="1">
      <alignment horizontal="right" vertical="center" wrapText="1"/>
    </xf>
    <xf numFmtId="0" fontId="0" fillId="0" borderId="52" xfId="0"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1" fillId="0" borderId="27"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1" fillId="0" borderId="59" xfId="0" applyFont="1" applyBorder="1" applyAlignment="1">
      <alignment horizontal="center" vertical="center" wrapText="1"/>
    </xf>
    <xf numFmtId="0" fontId="11" fillId="0" borderId="48" xfId="0" applyFont="1" applyBorder="1" applyAlignment="1">
      <alignment horizontal="center" vertical="center" wrapText="1"/>
    </xf>
    <xf numFmtId="49" fontId="0" fillId="0" borderId="34" xfId="0" applyNumberFormat="1" applyBorder="1" applyAlignment="1" applyProtection="1">
      <alignment horizontal="left" vertical="center" wrapText="1"/>
      <protection locked="0"/>
    </xf>
    <xf numFmtId="49" fontId="0" fillId="0" borderId="62" xfId="0" applyNumberFormat="1" applyBorder="1" applyAlignment="1" applyProtection="1">
      <alignment horizontal="left" vertical="center" wrapText="1"/>
      <protection locked="0"/>
    </xf>
    <xf numFmtId="49" fontId="0" fillId="0" borderId="20" xfId="0" applyNumberFormat="1" applyBorder="1" applyAlignment="1" applyProtection="1">
      <alignment horizontal="left" vertical="center" wrapText="1"/>
      <protection locked="0"/>
    </xf>
    <xf numFmtId="49" fontId="0" fillId="0" borderId="59" xfId="0" applyNumberFormat="1" applyBorder="1" applyAlignment="1" applyProtection="1">
      <alignment horizontal="left" vertical="center" wrapText="1"/>
      <protection locked="0"/>
    </xf>
    <xf numFmtId="0" fontId="13" fillId="0" borderId="39" xfId="0" applyFont="1" applyBorder="1" applyAlignment="1">
      <alignment horizontal="right" vertical="center"/>
    </xf>
    <xf numFmtId="0" fontId="13" fillId="0" borderId="21" xfId="0" applyFont="1" applyBorder="1" applyAlignment="1">
      <alignment horizontal="right" vertical="center"/>
    </xf>
    <xf numFmtId="0" fontId="13" fillId="0" borderId="58" xfId="0" applyFont="1" applyBorder="1" applyAlignment="1">
      <alignment horizontal="right" vertical="center"/>
    </xf>
    <xf numFmtId="0" fontId="13" fillId="0" borderId="52"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164" fontId="13" fillId="0" borderId="17" xfId="0" applyNumberFormat="1" applyFont="1" applyBorder="1" applyAlignment="1" applyProtection="1">
      <alignment horizontal="center" vertical="center" wrapText="1"/>
      <protection locked="0"/>
    </xf>
    <xf numFmtId="164" fontId="13" fillId="0" borderId="18" xfId="0" applyNumberFormat="1" applyFont="1" applyBorder="1" applyAlignment="1" applyProtection="1">
      <alignment horizontal="center" vertical="center" wrapText="1"/>
      <protection locked="0"/>
    </xf>
    <xf numFmtId="164" fontId="13" fillId="0" borderId="1" xfId="0" applyNumberFormat="1" applyFont="1" applyBorder="1" applyAlignment="1" applyProtection="1">
      <alignment horizontal="center" vertical="center" wrapText="1"/>
      <protection locked="0"/>
    </xf>
    <xf numFmtId="164" fontId="13" fillId="0" borderId="10" xfId="0" applyNumberFormat="1" applyFont="1" applyBorder="1" applyAlignment="1" applyProtection="1">
      <alignment horizontal="center" vertical="center" wrapText="1"/>
      <protection locked="0"/>
    </xf>
    <xf numFmtId="164" fontId="13" fillId="0" borderId="14" xfId="0" applyNumberFormat="1" applyFont="1" applyBorder="1" applyAlignment="1" applyProtection="1">
      <alignment horizontal="center" vertical="center" wrapText="1"/>
      <protection locked="0"/>
    </xf>
    <xf numFmtId="164" fontId="13" fillId="0" borderId="15" xfId="0" applyNumberFormat="1" applyFont="1" applyBorder="1" applyAlignment="1" applyProtection="1">
      <alignment horizontal="center" vertical="center" wrapText="1"/>
      <protection locked="0"/>
    </xf>
    <xf numFmtId="0" fontId="3" fillId="0" borderId="37" xfId="0" applyFont="1" applyBorder="1" applyAlignment="1">
      <alignment horizontal="right" vertical="center"/>
    </xf>
    <xf numFmtId="0" fontId="3" fillId="0" borderId="36" xfId="0" applyFont="1" applyBorder="1" applyAlignment="1">
      <alignment horizontal="right" vertical="center"/>
    </xf>
    <xf numFmtId="0" fontId="3" fillId="0" borderId="45" xfId="0" applyFont="1" applyBorder="1" applyAlignment="1">
      <alignment horizontal="right" vertical="center"/>
    </xf>
    <xf numFmtId="4" fontId="0" fillId="0" borderId="52" xfId="0" applyNumberFormat="1" applyBorder="1" applyAlignment="1">
      <alignment horizontal="right" vertical="center"/>
    </xf>
    <xf numFmtId="4" fontId="0" fillId="0" borderId="22" xfId="0" applyNumberFormat="1" applyBorder="1" applyAlignment="1">
      <alignment horizontal="right" vertical="center"/>
    </xf>
    <xf numFmtId="0" fontId="10" fillId="2" borderId="35" xfId="0" applyFont="1" applyFill="1" applyBorder="1" applyAlignment="1">
      <alignment horizontal="left" vertical="center"/>
    </xf>
    <xf numFmtId="0" fontId="10" fillId="2" borderId="43" xfId="0" applyFont="1" applyFill="1" applyBorder="1" applyAlignment="1">
      <alignment horizontal="left" vertical="center"/>
    </xf>
    <xf numFmtId="4" fontId="0" fillId="0" borderId="43" xfId="0" applyNumberFormat="1" applyBorder="1" applyAlignment="1" applyProtection="1">
      <alignment horizontal="right" vertical="center"/>
      <protection locked="0"/>
    </xf>
    <xf numFmtId="4" fontId="0" fillId="0" borderId="11" xfId="0" applyNumberFormat="1" applyBorder="1" applyAlignment="1" applyProtection="1">
      <alignment horizontal="right" vertical="center"/>
      <protection locked="0"/>
    </xf>
    <xf numFmtId="0" fontId="0" fillId="0" borderId="31" xfId="0" applyBorder="1" applyAlignment="1">
      <alignment horizontal="left" vertical="center"/>
    </xf>
    <xf numFmtId="0" fontId="0" fillId="0" borderId="30" xfId="0" applyBorder="1" applyAlignment="1">
      <alignment horizontal="left" vertical="center"/>
    </xf>
    <xf numFmtId="0" fontId="3" fillId="0" borderId="30" xfId="0" applyFont="1" applyBorder="1" applyAlignment="1">
      <alignment horizontal="center" vertical="center"/>
    </xf>
    <xf numFmtId="0" fontId="3" fillId="0" borderId="6" xfId="0" applyFont="1" applyBorder="1" applyAlignment="1">
      <alignment horizontal="center" vertical="center"/>
    </xf>
    <xf numFmtId="0" fontId="0" fillId="0" borderId="23" xfId="0" applyBorder="1" applyAlignment="1" applyProtection="1">
      <alignment horizontal="left" vertical="center" wrapText="1"/>
      <protection locked="0"/>
    </xf>
    <xf numFmtId="0" fontId="9" fillId="0" borderId="60" xfId="0" applyFont="1" applyBorder="1" applyAlignment="1">
      <alignment horizontal="center" vertical="center" wrapText="1"/>
    </xf>
    <xf numFmtId="0" fontId="9" fillId="0" borderId="51" xfId="0" applyFont="1" applyBorder="1" applyAlignment="1">
      <alignment horizontal="center" vertical="center" wrapText="1"/>
    </xf>
    <xf numFmtId="0" fontId="0" fillId="0" borderId="24" xfId="0" applyBorder="1" applyAlignment="1" applyProtection="1">
      <alignment horizontal="left" vertical="center" wrapText="1"/>
      <protection locked="0"/>
    </xf>
    <xf numFmtId="0" fontId="10" fillId="0" borderId="35" xfId="0" applyFont="1" applyBorder="1" applyAlignment="1">
      <alignment horizontal="left" vertical="center"/>
    </xf>
    <xf numFmtId="0" fontId="10" fillId="0" borderId="43" xfId="0" applyFont="1" applyBorder="1" applyAlignment="1">
      <alignment horizontal="left" vertical="center"/>
    </xf>
    <xf numFmtId="4" fontId="0" fillId="0" borderId="2" xfId="0" applyNumberFormat="1" applyBorder="1" applyAlignment="1" applyProtection="1">
      <alignment horizontal="right" vertical="center"/>
      <protection locked="0"/>
    </xf>
    <xf numFmtId="4" fontId="0" fillId="0" borderId="12" xfId="0" applyNumberFormat="1" applyBorder="1" applyAlignment="1" applyProtection="1">
      <alignment horizontal="right" vertical="center"/>
      <protection locked="0"/>
    </xf>
    <xf numFmtId="0" fontId="0" fillId="0" borderId="29"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4" fontId="0" fillId="0" borderId="20" xfId="0" applyNumberFormat="1" applyBorder="1" applyAlignment="1" applyProtection="1">
      <alignment horizontal="right" vertical="center"/>
      <protection locked="0"/>
    </xf>
    <xf numFmtId="4" fontId="0" fillId="0" borderId="48" xfId="0" applyNumberFormat="1" applyBorder="1" applyAlignment="1" applyProtection="1">
      <alignment horizontal="right" vertical="center"/>
      <protection locked="0"/>
    </xf>
    <xf numFmtId="4" fontId="0" fillId="0" borderId="29" xfId="0" applyNumberFormat="1" applyBorder="1" applyAlignment="1" applyProtection="1">
      <alignment horizontal="center" vertical="center"/>
      <protection locked="0"/>
    </xf>
    <xf numFmtId="4" fontId="0" fillId="0" borderId="4" xfId="0" applyNumberFormat="1" applyBorder="1" applyAlignment="1" applyProtection="1">
      <alignment horizontal="center" vertical="center"/>
      <protection locked="0"/>
    </xf>
    <xf numFmtId="4" fontId="0" fillId="0" borderId="28" xfId="0" applyNumberFormat="1" applyBorder="1" applyAlignment="1">
      <alignment horizontal="center" vertical="center"/>
    </xf>
    <xf numFmtId="4" fontId="0" fillId="0" borderId="41" xfId="0" applyNumberFormat="1" applyBorder="1" applyAlignment="1">
      <alignment horizontal="center" vertical="center"/>
    </xf>
    <xf numFmtId="0" fontId="9" fillId="2" borderId="39"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9" fontId="25" fillId="0" borderId="58" xfId="2" applyFont="1" applyFill="1" applyBorder="1" applyAlignment="1" applyProtection="1">
      <alignment horizontal="right" vertical="center"/>
    </xf>
    <xf numFmtId="9" fontId="25" fillId="0" borderId="23" xfId="2" applyFont="1" applyFill="1" applyBorder="1" applyAlignment="1" applyProtection="1">
      <alignment horizontal="right" vertical="center"/>
    </xf>
    <xf numFmtId="0" fontId="16" fillId="0" borderId="26"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46"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47" xfId="0" applyFont="1" applyBorder="1" applyAlignment="1" applyProtection="1">
      <alignment horizontal="left" vertical="top" wrapText="1"/>
      <protection locked="0"/>
    </xf>
    <xf numFmtId="0" fontId="16" fillId="0" borderId="37" xfId="0" applyFont="1" applyBorder="1" applyAlignment="1" applyProtection="1">
      <alignment horizontal="left" vertical="top" wrapText="1"/>
      <protection locked="0"/>
    </xf>
    <xf numFmtId="0" fontId="16" fillId="0" borderId="36" xfId="0" applyFont="1" applyBorder="1" applyAlignment="1" applyProtection="1">
      <alignment horizontal="left" vertical="top" wrapText="1"/>
      <protection locked="0"/>
    </xf>
    <xf numFmtId="0" fontId="16" fillId="0" borderId="38" xfId="0" applyFont="1" applyBorder="1" applyAlignment="1" applyProtection="1">
      <alignment horizontal="left" vertical="top" wrapText="1"/>
      <protection locked="0"/>
    </xf>
    <xf numFmtId="2" fontId="23" fillId="2" borderId="19" xfId="0" applyNumberFormat="1" applyFont="1" applyFill="1" applyBorder="1" applyAlignment="1">
      <alignment horizontal="center" vertical="center" wrapText="1"/>
    </xf>
    <xf numFmtId="2" fontId="23" fillId="2" borderId="51" xfId="0" applyNumberFormat="1" applyFont="1" applyFill="1" applyBorder="1" applyAlignment="1">
      <alignment horizontal="center" vertical="center" wrapText="1"/>
    </xf>
    <xf numFmtId="2" fontId="0" fillId="2" borderId="20" xfId="0" applyNumberFormat="1" applyFill="1" applyBorder="1" applyAlignment="1" applyProtection="1">
      <alignment horizontal="center" vertical="center"/>
      <protection locked="0"/>
    </xf>
    <xf numFmtId="2" fontId="0" fillId="2" borderId="41" xfId="0" applyNumberFormat="1" applyFill="1" applyBorder="1" applyAlignment="1" applyProtection="1">
      <alignment horizontal="center" vertical="center"/>
      <protection locked="0"/>
    </xf>
    <xf numFmtId="0" fontId="5" fillId="0" borderId="2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 fillId="0" borderId="58" xfId="0" applyFont="1" applyBorder="1" applyAlignment="1">
      <alignment horizontal="center" vertical="center"/>
    </xf>
    <xf numFmtId="0" fontId="1" fillId="0" borderId="52" xfId="0" applyFont="1" applyBorder="1" applyAlignment="1">
      <alignment horizontal="center" vertical="center" wrapText="1"/>
    </xf>
    <xf numFmtId="0" fontId="1" fillId="0" borderId="22" xfId="0" applyFont="1" applyBorder="1" applyAlignment="1">
      <alignment horizontal="center" vertical="center" wrapText="1"/>
    </xf>
    <xf numFmtId="0" fontId="0" fillId="0" borderId="13" xfId="0" applyBorder="1" applyAlignment="1">
      <alignment horizontal="right" vertical="center"/>
    </xf>
    <xf numFmtId="0" fontId="0" fillId="0" borderId="14" xfId="0" applyBorder="1" applyAlignment="1">
      <alignment horizontal="right" vertical="center"/>
    </xf>
    <xf numFmtId="4" fontId="0" fillId="2" borderId="14" xfId="0" applyNumberFormat="1" applyFill="1" applyBorder="1" applyAlignment="1">
      <alignment horizontal="center" vertical="center"/>
    </xf>
    <xf numFmtId="0" fontId="10" fillId="0" borderId="9" xfId="0" applyFont="1" applyBorder="1" applyAlignment="1">
      <alignment horizontal="right" vertical="center"/>
    </xf>
    <xf numFmtId="0" fontId="10" fillId="0" borderId="1" xfId="0" applyFont="1" applyBorder="1" applyAlignment="1">
      <alignment horizontal="right" vertical="center"/>
    </xf>
    <xf numFmtId="4" fontId="0" fillId="0" borderId="1" xfId="0" applyNumberFormat="1" applyBorder="1" applyAlignment="1" applyProtection="1">
      <alignment horizontal="center" vertical="center"/>
      <protection locked="0"/>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9" fillId="2" borderId="17" xfId="0" applyFont="1" applyFill="1" applyBorder="1" applyAlignment="1">
      <alignment horizontal="center" vertical="center" wrapText="1"/>
    </xf>
    <xf numFmtId="0" fontId="3" fillId="0" borderId="27" xfId="0" applyFont="1" applyBorder="1" applyAlignment="1">
      <alignment horizontal="center" vertical="center" wrapText="1"/>
    </xf>
    <xf numFmtId="0" fontId="3" fillId="0" borderId="23" xfId="0" applyFont="1" applyBorder="1" applyAlignment="1">
      <alignment horizontal="center" vertical="center" wrapText="1"/>
    </xf>
    <xf numFmtId="2" fontId="18" fillId="0" borderId="52" xfId="0" applyNumberFormat="1" applyFont="1" applyBorder="1" applyAlignment="1">
      <alignment horizontal="center" vertical="center"/>
    </xf>
    <xf numFmtId="2" fontId="18" fillId="0" borderId="21" xfId="0" applyNumberFormat="1" applyFont="1" applyBorder="1" applyAlignment="1">
      <alignment horizontal="center" vertical="center"/>
    </xf>
    <xf numFmtId="2" fontId="18" fillId="0" borderId="22" xfId="0" applyNumberFormat="1" applyFont="1" applyBorder="1" applyAlignment="1">
      <alignment horizontal="center" vertical="center"/>
    </xf>
    <xf numFmtId="0" fontId="9" fillId="0" borderId="19" xfId="0" applyFont="1" applyBorder="1" applyAlignment="1">
      <alignment horizontal="center" vertical="center" wrapText="1"/>
    </xf>
    <xf numFmtId="0" fontId="9" fillId="0" borderId="50" xfId="0" applyFont="1" applyBorder="1" applyAlignment="1">
      <alignment horizontal="center" vertical="center" wrapText="1"/>
    </xf>
    <xf numFmtId="4" fontId="0" fillId="0" borderId="2" xfId="0" applyNumberFormat="1" applyBorder="1" applyAlignment="1" applyProtection="1">
      <alignment horizontal="center" vertical="center"/>
      <protection locked="0"/>
    </xf>
    <xf numFmtId="4" fontId="0" fillId="0" borderId="12" xfId="0" applyNumberFormat="1" applyBorder="1" applyAlignment="1" applyProtection="1">
      <alignment horizontal="center" vertical="center"/>
      <protection locked="0"/>
    </xf>
    <xf numFmtId="4" fontId="0" fillId="0" borderId="20" xfId="0" applyNumberFormat="1" applyBorder="1" applyAlignment="1">
      <alignment horizontal="center" vertical="center"/>
    </xf>
    <xf numFmtId="4" fontId="0" fillId="0" borderId="48" xfId="0" applyNumberFormat="1" applyBorder="1" applyAlignment="1">
      <alignment horizontal="center" vertical="center"/>
    </xf>
    <xf numFmtId="0" fontId="0" fillId="0" borderId="1" xfId="0" applyBorder="1" applyAlignment="1" applyProtection="1">
      <alignment horizontal="left" vertical="center" wrapText="1"/>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49" fontId="0" fillId="0" borderId="20" xfId="0" applyNumberFormat="1" applyBorder="1" applyAlignment="1">
      <alignment horizontal="center" vertical="center" wrapText="1"/>
    </xf>
    <xf numFmtId="49" fontId="0" fillId="0" borderId="48" xfId="0" applyNumberFormat="1" applyBorder="1" applyAlignment="1">
      <alignment horizontal="center" vertical="center" wrapText="1"/>
    </xf>
    <xf numFmtId="0" fontId="3" fillId="2" borderId="2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6" xfId="0" applyFont="1" applyFill="1" applyBorder="1" applyAlignment="1">
      <alignment horizontal="center" vertical="center" wrapText="1"/>
    </xf>
    <xf numFmtId="49" fontId="0" fillId="0" borderId="20" xfId="0" applyNumberFormat="1" applyBorder="1" applyAlignment="1" applyProtection="1">
      <alignment horizontal="center" vertical="center" wrapText="1"/>
      <protection locked="0"/>
    </xf>
    <xf numFmtId="49" fontId="0" fillId="0" borderId="41" xfId="0" applyNumberFormat="1" applyBorder="1" applyAlignment="1" applyProtection="1">
      <alignment horizontal="center" vertical="center" wrapText="1"/>
      <protection locked="0"/>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40"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61"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0" xfId="0" applyFont="1" applyAlignment="1">
      <alignment horizontal="center" vertical="center" wrapText="1"/>
    </xf>
    <xf numFmtId="0" fontId="5" fillId="0" borderId="47" xfId="0" applyFont="1" applyBorder="1" applyAlignment="1">
      <alignment horizontal="center" vertical="center" wrapText="1"/>
    </xf>
    <xf numFmtId="0" fontId="14" fillId="0" borderId="53" xfId="0" applyFont="1" applyBorder="1" applyAlignment="1" applyProtection="1">
      <alignment horizontal="left" vertical="top" wrapText="1"/>
      <protection locked="0"/>
    </xf>
    <xf numFmtId="0" fontId="14" fillId="0" borderId="56" xfId="0" applyFont="1" applyBorder="1" applyAlignment="1" applyProtection="1">
      <alignment horizontal="left" vertical="top" wrapText="1"/>
      <protection locked="0"/>
    </xf>
    <xf numFmtId="0" fontId="14" fillId="0" borderId="57" xfId="0" applyFont="1" applyBorder="1" applyAlignment="1" applyProtection="1">
      <alignment horizontal="left" vertical="top" wrapText="1"/>
      <protection locked="0"/>
    </xf>
    <xf numFmtId="0" fontId="14" fillId="0" borderId="46"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47" xfId="0" applyFont="1" applyBorder="1" applyAlignment="1" applyProtection="1">
      <alignment horizontal="left" vertical="top" wrapText="1"/>
      <protection locked="0"/>
    </xf>
    <xf numFmtId="0" fontId="5" fillId="0" borderId="18" xfId="0" applyFont="1" applyBorder="1" applyAlignment="1">
      <alignment horizontal="center" vertical="center" wrapText="1"/>
    </xf>
    <xf numFmtId="49" fontId="3" fillId="0" borderId="52" xfId="0" applyNumberFormat="1" applyFont="1" applyBorder="1" applyAlignment="1">
      <alignment horizontal="center" vertical="center" wrapText="1"/>
    </xf>
    <xf numFmtId="49" fontId="3" fillId="0" borderId="21" xfId="0" applyNumberFormat="1" applyFont="1" applyBorder="1" applyAlignment="1">
      <alignment horizontal="center" vertical="center" wrapText="1"/>
    </xf>
    <xf numFmtId="49" fontId="3" fillId="0" borderId="22" xfId="0" applyNumberFormat="1" applyFont="1" applyBorder="1" applyAlignment="1">
      <alignment horizontal="center" vertical="center" wrapText="1"/>
    </xf>
    <xf numFmtId="0" fontId="0" fillId="0" borderId="17" xfId="0" applyBorder="1" applyAlignment="1" applyProtection="1">
      <alignment horizontal="left" vertical="center" wrapText="1"/>
      <protection locked="0"/>
    </xf>
    <xf numFmtId="0" fontId="0" fillId="0" borderId="19" xfId="0" applyBorder="1" applyAlignment="1" applyProtection="1">
      <alignment horizontal="center" vertical="center" wrapText="1"/>
      <protection locked="0"/>
    </xf>
    <xf numFmtId="0" fontId="0" fillId="0" borderId="49" xfId="0" applyBorder="1" applyAlignment="1" applyProtection="1">
      <alignment horizontal="center" vertical="center" wrapText="1"/>
      <protection locked="0"/>
    </xf>
    <xf numFmtId="0" fontId="0" fillId="0" borderId="50" xfId="0" applyBorder="1" applyAlignment="1" applyProtection="1">
      <alignment horizontal="center" vertical="center" wrapText="1"/>
      <protection locked="0"/>
    </xf>
    <xf numFmtId="49" fontId="0" fillId="2" borderId="20" xfId="0" applyNumberFormat="1" applyFill="1" applyBorder="1" applyAlignment="1" applyProtection="1">
      <alignment horizontal="center" vertical="center" wrapText="1"/>
      <protection locked="0"/>
    </xf>
    <xf numFmtId="49" fontId="0" fillId="2" borderId="59" xfId="0" applyNumberFormat="1" applyFill="1" applyBorder="1" applyAlignment="1" applyProtection="1">
      <alignment horizontal="center" vertical="center" wrapText="1"/>
      <protection locked="0"/>
    </xf>
    <xf numFmtId="49" fontId="0" fillId="2" borderId="41" xfId="0" applyNumberFormat="1" applyFill="1" applyBorder="1" applyAlignment="1" applyProtection="1">
      <alignment horizontal="center" vertical="center" wrapText="1"/>
      <protection locked="0"/>
    </xf>
    <xf numFmtId="0" fontId="19" fillId="2" borderId="39" xfId="0" applyFont="1" applyFill="1" applyBorder="1" applyAlignment="1">
      <alignment horizontal="center" wrapText="1"/>
    </xf>
    <xf numFmtId="0" fontId="0" fillId="0" borderId="3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9" fontId="25" fillId="0" borderId="32" xfId="2" applyFont="1" applyFill="1" applyBorder="1" applyAlignment="1" applyProtection="1">
      <alignment horizontal="center" vertical="center"/>
    </xf>
    <xf numFmtId="9" fontId="25" fillId="0" borderId="25" xfId="2" applyFont="1" applyFill="1" applyBorder="1" applyAlignment="1" applyProtection="1">
      <alignment horizontal="center" vertical="center"/>
    </xf>
    <xf numFmtId="9" fontId="25" fillId="0" borderId="8" xfId="2" applyFont="1" applyFill="1" applyBorder="1" applyAlignment="1" applyProtection="1">
      <alignment horizontal="center" vertical="center"/>
    </xf>
    <xf numFmtId="0" fontId="1" fillId="0" borderId="26" xfId="0" applyFont="1" applyBorder="1" applyAlignment="1">
      <alignment horizontal="right" vertical="center"/>
    </xf>
    <xf numFmtId="0" fontId="1" fillId="0" borderId="7" xfId="0" applyFont="1" applyBorder="1" applyAlignment="1">
      <alignment horizontal="right" vertical="center"/>
    </xf>
    <xf numFmtId="0" fontId="1" fillId="0" borderId="25" xfId="0" applyFont="1" applyBorder="1" applyAlignment="1">
      <alignment horizontal="right" vertical="center"/>
    </xf>
    <xf numFmtId="0" fontId="23" fillId="0" borderId="35"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4" fontId="23" fillId="2" borderId="43" xfId="0" applyNumberFormat="1" applyFont="1" applyFill="1" applyBorder="1" applyAlignment="1">
      <alignment horizontal="center" vertical="center" wrapText="1"/>
    </xf>
    <xf numFmtId="4" fontId="23" fillId="0" borderId="43" xfId="0" applyNumberFormat="1" applyFont="1" applyBorder="1" applyAlignment="1">
      <alignment horizontal="center" vertical="center" wrapText="1"/>
    </xf>
    <xf numFmtId="4" fontId="23" fillId="0" borderId="11" xfId="0" applyNumberFormat="1" applyFont="1" applyBorder="1" applyAlignment="1">
      <alignment horizontal="center" vertical="center" wrapText="1"/>
    </xf>
    <xf numFmtId="4" fontId="0" fillId="0" borderId="14" xfId="0" applyNumberFormat="1" applyBorder="1" applyAlignment="1">
      <alignment horizontal="center" vertical="center"/>
    </xf>
    <xf numFmtId="4" fontId="0" fillId="0" borderId="15" xfId="0" applyNumberFormat="1" applyBorder="1" applyAlignment="1">
      <alignment horizontal="center" vertical="center"/>
    </xf>
    <xf numFmtId="0" fontId="3" fillId="0" borderId="9" xfId="0" applyFont="1" applyBorder="1" applyAlignment="1">
      <alignment horizontal="right" vertical="center" wrapText="1"/>
    </xf>
    <xf numFmtId="0" fontId="3" fillId="0" borderId="1" xfId="0" applyFont="1" applyBorder="1" applyAlignment="1">
      <alignment horizontal="right" vertical="center" wrapText="1"/>
    </xf>
    <xf numFmtId="2" fontId="0" fillId="0" borderId="1" xfId="0" applyNumberFormat="1" applyBorder="1" applyAlignment="1" applyProtection="1">
      <alignment horizontal="left" vertical="center"/>
      <protection locked="0"/>
    </xf>
    <xf numFmtId="49" fontId="3" fillId="0" borderId="2" xfId="0" applyNumberFormat="1" applyFont="1" applyBorder="1" applyAlignment="1">
      <alignment horizontal="right" vertical="center" wrapText="1"/>
    </xf>
    <xf numFmtId="49" fontId="3" fillId="0" borderId="56" xfId="0" applyNumberFormat="1" applyFont="1" applyBorder="1" applyAlignment="1">
      <alignment horizontal="right" vertical="center" wrapText="1"/>
    </xf>
    <xf numFmtId="49" fontId="3" fillId="0" borderId="54" xfId="0" applyNumberFormat="1" applyFont="1" applyBorder="1" applyAlignment="1">
      <alignment horizontal="right" vertical="center" wrapText="1"/>
    </xf>
    <xf numFmtId="0" fontId="3" fillId="2" borderId="53" xfId="0" applyFont="1" applyFill="1" applyBorder="1" applyAlignment="1">
      <alignment horizontal="right" vertical="center" wrapText="1"/>
    </xf>
    <xf numFmtId="0" fontId="3" fillId="2" borderId="54" xfId="0" applyFont="1" applyFill="1" applyBorder="1" applyAlignment="1">
      <alignment horizontal="right" vertical="center" wrapText="1"/>
    </xf>
    <xf numFmtId="2" fontId="0" fillId="2" borderId="55" xfId="0" applyNumberFormat="1" applyFill="1" applyBorder="1" applyAlignment="1" applyProtection="1">
      <alignment horizontal="left" vertical="center"/>
      <protection locked="0"/>
    </xf>
    <xf numFmtId="2" fontId="0" fillId="2" borderId="54" xfId="0" applyNumberFormat="1" applyFill="1" applyBorder="1" applyAlignment="1" applyProtection="1">
      <alignment horizontal="left" vertical="center"/>
      <protection locked="0"/>
    </xf>
  </cellXfs>
  <cellStyles count="4">
    <cellStyle name="Normalno" xfId="0" builtinId="0"/>
    <cellStyle name="Normalno 2" xfId="1" xr:uid="{095FE6DF-0A4E-4BA1-A6A1-5055918FEDCE}"/>
    <cellStyle name="Postotak" xfId="2" builtinId="5"/>
    <cellStyle name="Zarez" xfId="3" builtinId="3"/>
  </cellStyles>
  <dxfs count="15">
    <dxf>
      <fill>
        <patternFill>
          <bgColor rgb="FFFF0000"/>
        </patternFill>
      </fill>
    </dxf>
    <dxf>
      <font>
        <color rgb="FFFF0000"/>
      </font>
    </dxf>
    <dxf>
      <font>
        <color rgb="FFFF0000"/>
      </font>
    </dxf>
    <dxf>
      <font>
        <color rgb="FFFF0000"/>
      </font>
    </dxf>
    <dxf>
      <font>
        <color rgb="FFFF0000"/>
      </font>
    </dxf>
    <dxf>
      <font>
        <color rgb="FFFF0000"/>
      </font>
    </dxf>
    <dxf>
      <font>
        <color rgb="FFFF0000"/>
      </font>
    </dxf>
    <dxf>
      <fill>
        <patternFill>
          <bgColor rgb="FFFFFF00"/>
        </patternFill>
      </fill>
    </dxf>
    <dxf>
      <font>
        <color rgb="FFFF0000"/>
      </font>
      <fill>
        <patternFill patternType="none">
          <bgColor auto="1"/>
        </patternFill>
      </fill>
    </dxf>
    <dxf>
      <fill>
        <patternFill>
          <bgColor rgb="FFFFFF00"/>
        </patternFill>
      </fill>
    </dxf>
    <dxf>
      <fill>
        <patternFill>
          <bgColor rgb="FFFFFF00"/>
        </patternFill>
      </fill>
    </dxf>
    <dxf>
      <font>
        <color rgb="FFFF0000"/>
      </font>
      <fill>
        <patternFill>
          <bgColor theme="5" tint="0.79998168889431442"/>
        </patternFill>
      </fill>
    </dxf>
    <dxf>
      <fill>
        <patternFill>
          <bgColor rgb="FFFF00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571499</xdr:colOff>
      <xdr:row>0</xdr:row>
      <xdr:rowOff>190498</xdr:rowOff>
    </xdr:from>
    <xdr:to>
      <xdr:col>11</xdr:col>
      <xdr:colOff>1163716</xdr:colOff>
      <xdr:row>0</xdr:row>
      <xdr:rowOff>1109381</xdr:rowOff>
    </xdr:to>
    <xdr:pic>
      <xdr:nvPicPr>
        <xdr:cNvPr id="5" name="Slika 7" descr="Slika na kojoj se prikazuje stol&#10;&#10;Opis je automatski generiran">
          <a:extLst>
            <a:ext uri="{FF2B5EF4-FFF2-40B4-BE49-F238E27FC236}">
              <a16:creationId xmlns:a16="http://schemas.microsoft.com/office/drawing/2014/main" id="{C7D74707-A22D-41E4-968B-52230206E8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9259" t="28218" r="43617" b="46796"/>
        <a:stretch>
          <a:fillRect/>
        </a:stretch>
      </xdr:blipFill>
      <xdr:spPr bwMode="auto">
        <a:xfrm>
          <a:off x="9950823" y="190498"/>
          <a:ext cx="2956658" cy="91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852719</xdr:colOff>
      <xdr:row>0</xdr:row>
      <xdr:rowOff>201703</xdr:rowOff>
    </xdr:from>
    <xdr:to>
      <xdr:col>8</xdr:col>
      <xdr:colOff>1257634</xdr:colOff>
      <xdr:row>0</xdr:row>
      <xdr:rowOff>1165412</xdr:rowOff>
    </xdr:to>
    <xdr:pic>
      <xdr:nvPicPr>
        <xdr:cNvPr id="6" name="Slika 5">
          <a:extLst>
            <a:ext uri="{FF2B5EF4-FFF2-40B4-BE49-F238E27FC236}">
              <a16:creationId xmlns:a16="http://schemas.microsoft.com/office/drawing/2014/main" id="{311252B7-9CD0-419B-9584-11496A61B318}"/>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054" t="9091" r="3210" b="14773"/>
        <a:stretch/>
      </xdr:blipFill>
      <xdr:spPr bwMode="auto">
        <a:xfrm>
          <a:off x="3990366" y="201703"/>
          <a:ext cx="5335503" cy="963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257733</xdr:colOff>
      <xdr:row>0</xdr:row>
      <xdr:rowOff>246530</xdr:rowOff>
    </xdr:from>
    <xdr:to>
      <xdr:col>3</xdr:col>
      <xdr:colOff>242046</xdr:colOff>
      <xdr:row>0</xdr:row>
      <xdr:rowOff>1094656</xdr:rowOff>
    </xdr:to>
    <xdr:pic>
      <xdr:nvPicPr>
        <xdr:cNvPr id="10" name="Slika 9" descr="Slika na kojoj se prikazuje tekst, Font, snimka zaslona, logotip">
          <a:extLst>
            <a:ext uri="{FF2B5EF4-FFF2-40B4-BE49-F238E27FC236}">
              <a16:creationId xmlns:a16="http://schemas.microsoft.com/office/drawing/2014/main" id="{399DD38D-9557-4510-3F47-85ED09F82402}"/>
            </a:ext>
          </a:extLst>
        </xdr:cNvPr>
        <xdr:cNvPicPr>
          <a:picLocks noChangeAspect="1"/>
        </xdr:cNvPicPr>
      </xdr:nvPicPr>
      <xdr:blipFill rotWithShape="1">
        <a:blip xmlns:r="http://schemas.openxmlformats.org/officeDocument/2006/relationships" r:embed="rId3" cstate="print">
          <a:grayscl/>
          <a:extLst>
            <a:ext uri="{28A0092B-C50C-407E-A947-70E740481C1C}">
              <a14:useLocalDpi xmlns:a14="http://schemas.microsoft.com/office/drawing/2010/main" val="0"/>
            </a:ext>
          </a:extLst>
        </a:blip>
        <a:srcRect l="7723" t="14179" r="7336" b="19185"/>
        <a:stretch/>
      </xdr:blipFill>
      <xdr:spPr bwMode="auto">
        <a:xfrm>
          <a:off x="257733" y="246530"/>
          <a:ext cx="2543737" cy="84812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1265464</xdr:colOff>
      <xdr:row>0</xdr:row>
      <xdr:rowOff>176891</xdr:rowOff>
    </xdr:from>
    <xdr:to>
      <xdr:col>11</xdr:col>
      <xdr:colOff>139258</xdr:colOff>
      <xdr:row>0</xdr:row>
      <xdr:rowOff>1095774</xdr:rowOff>
    </xdr:to>
    <xdr:pic>
      <xdr:nvPicPr>
        <xdr:cNvPr id="2" name="Slika 7" descr="Slika na kojoj se prikazuje stol&#10;&#10;Opis je automatski generiran">
          <a:extLst>
            <a:ext uri="{FF2B5EF4-FFF2-40B4-BE49-F238E27FC236}">
              <a16:creationId xmlns:a16="http://schemas.microsoft.com/office/drawing/2014/main" id="{3367B990-D0AC-4D20-B652-78EA0B4344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9259" t="28218" r="43617" b="46796"/>
        <a:stretch>
          <a:fillRect/>
        </a:stretch>
      </xdr:blipFill>
      <xdr:spPr bwMode="auto">
        <a:xfrm>
          <a:off x="10599964" y="176891"/>
          <a:ext cx="2947933" cy="91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852719</xdr:colOff>
      <xdr:row>0</xdr:row>
      <xdr:rowOff>201703</xdr:rowOff>
    </xdr:from>
    <xdr:to>
      <xdr:col>9</xdr:col>
      <xdr:colOff>324083</xdr:colOff>
      <xdr:row>0</xdr:row>
      <xdr:rowOff>1165412</xdr:rowOff>
    </xdr:to>
    <xdr:pic>
      <xdr:nvPicPr>
        <xdr:cNvPr id="3" name="Slika 5">
          <a:extLst>
            <a:ext uri="{FF2B5EF4-FFF2-40B4-BE49-F238E27FC236}">
              <a16:creationId xmlns:a16="http://schemas.microsoft.com/office/drawing/2014/main" id="{C8A27653-C7C0-416C-B95B-90EEAB837103}"/>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054" t="9091" r="3210" b="14773"/>
        <a:stretch/>
      </xdr:blipFill>
      <xdr:spPr bwMode="auto">
        <a:xfrm>
          <a:off x="4388399" y="201703"/>
          <a:ext cx="5525555" cy="963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257733</xdr:colOff>
      <xdr:row>0</xdr:row>
      <xdr:rowOff>246530</xdr:rowOff>
    </xdr:from>
    <xdr:to>
      <xdr:col>2</xdr:col>
      <xdr:colOff>1364316</xdr:colOff>
      <xdr:row>0</xdr:row>
      <xdr:rowOff>1094656</xdr:rowOff>
    </xdr:to>
    <xdr:pic>
      <xdr:nvPicPr>
        <xdr:cNvPr id="4" name="Slika 6" descr="Slika na kojoj se prikazuje tekst, Font, snimka zaslona, logotip">
          <a:extLst>
            <a:ext uri="{FF2B5EF4-FFF2-40B4-BE49-F238E27FC236}">
              <a16:creationId xmlns:a16="http://schemas.microsoft.com/office/drawing/2014/main" id="{4528839B-53A7-4A34-98DB-5359FD94DF5D}"/>
            </a:ext>
          </a:extLst>
        </xdr:cNvPr>
        <xdr:cNvPicPr>
          <a:picLocks noChangeAspect="1"/>
        </xdr:cNvPicPr>
      </xdr:nvPicPr>
      <xdr:blipFill rotWithShape="1">
        <a:blip xmlns:r="http://schemas.openxmlformats.org/officeDocument/2006/relationships" r:embed="rId3" cstate="print">
          <a:grayscl/>
          <a:extLst>
            <a:ext uri="{28A0092B-C50C-407E-A947-70E740481C1C}">
              <a14:useLocalDpi xmlns:a14="http://schemas.microsoft.com/office/drawing/2010/main" val="0"/>
            </a:ext>
          </a:extLst>
        </a:blip>
        <a:srcRect l="7723" t="14179" r="7336" b="19185"/>
        <a:stretch/>
      </xdr:blipFill>
      <xdr:spPr bwMode="auto">
        <a:xfrm>
          <a:off x="257733" y="246530"/>
          <a:ext cx="2584863" cy="848126"/>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ozegovic\Desktop\prijavni_obrazac_punionice_2019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avni obrazac"/>
      <sheetName val="Nevidljivo"/>
      <sheetName val="Statistika"/>
      <sheetName val="Isplata"/>
      <sheetName val="Odluka i Ugovor"/>
      <sheetName val="Prijavni_obrazac1"/>
      <sheetName val="Odluka_i_Ugovor1"/>
      <sheetName val="Prijavni_obrazac"/>
      <sheetName val="Odluka_i_Ugovor"/>
    </sheetNames>
    <sheetDataSet>
      <sheetData sheetId="0" refreshError="1"/>
      <sheetData sheetId="1">
        <row r="5">
          <cell r="H5" t="str">
            <v>I. ZAGREBAČKA</v>
          </cell>
        </row>
        <row r="6">
          <cell r="H6" t="str">
            <v>II. KRAPINSKO-ZAGORSKA</v>
          </cell>
        </row>
        <row r="7">
          <cell r="H7" t="str">
            <v>III. SISAČKO-MOSLAVAČKA</v>
          </cell>
        </row>
        <row r="8">
          <cell r="H8" t="str">
            <v>IV. KARLOVAČKA</v>
          </cell>
        </row>
        <row r="9">
          <cell r="H9" t="str">
            <v>V. VARAŽDINSKA</v>
          </cell>
        </row>
        <row r="10">
          <cell r="H10" t="str">
            <v>VI. KOPRIVNIČKO-KRIŽEVAČKA</v>
          </cell>
        </row>
        <row r="11">
          <cell r="H11" t="str">
            <v>VII. BJELOVARSKO-BILOGORSKA</v>
          </cell>
        </row>
        <row r="12">
          <cell r="H12" t="str">
            <v>VIII. PRIMORSKO-GORANSKA</v>
          </cell>
        </row>
        <row r="13">
          <cell r="H13" t="str">
            <v>IX. LIČKO-SENJSKA</v>
          </cell>
        </row>
        <row r="14">
          <cell r="H14" t="str">
            <v>X. VIROVITIČKO-PODRAVSKA</v>
          </cell>
        </row>
        <row r="15">
          <cell r="H15" t="str">
            <v>XI. POŽEŠKO-SLAVONSKA</v>
          </cell>
        </row>
        <row r="16">
          <cell r="H16" t="str">
            <v>XII. BRODSKO-POSAVSKA</v>
          </cell>
        </row>
        <row r="17">
          <cell r="H17" t="str">
            <v>XIII. ZADARSKA</v>
          </cell>
        </row>
        <row r="18">
          <cell r="H18" t="str">
            <v>XIV. OSJEČKO-BARANJSKA</v>
          </cell>
        </row>
        <row r="19">
          <cell r="H19" t="str">
            <v>XV. ŠIBENSKO-KNINSKA</v>
          </cell>
        </row>
        <row r="20">
          <cell r="H20" t="str">
            <v>XVI. VUKOVARSKO-SRIJEMSKA</v>
          </cell>
        </row>
        <row r="21">
          <cell r="H21" t="str">
            <v>XVII. SPLITSKO-DALMATINSKA</v>
          </cell>
        </row>
        <row r="22">
          <cell r="H22" t="str">
            <v>XVIII. ISTARSKA</v>
          </cell>
        </row>
        <row r="23">
          <cell r="H23" t="str">
            <v>XIX. DUBROVAČKO-NERETVANSKA</v>
          </cell>
        </row>
        <row r="24">
          <cell r="H24" t="str">
            <v>XX. MEĐIMURSKA</v>
          </cell>
        </row>
        <row r="25">
          <cell r="H25" t="str">
            <v>XXI. GRAD ZAGREB</v>
          </cell>
        </row>
      </sheetData>
      <sheetData sheetId="2" refreshError="1"/>
      <sheetData sheetId="3" refreshError="1"/>
      <sheetData sheetId="4" refreshError="1"/>
      <sheetData sheetId="5"/>
      <sheetData sheetId="6"/>
      <sheetData sheetId="7"/>
      <sheetData sheetId="8"/>
    </sheetDataSet>
  </externalBook>
</externalLink>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93A4-663D-47B6-B696-FCE187F6BED0}">
  <sheetPr codeName="List1"/>
  <dimension ref="A1:L63"/>
  <sheetViews>
    <sheetView topLeftCell="A3" workbookViewId="0">
      <selection activeCell="L27" sqref="L27"/>
    </sheetView>
  </sheetViews>
  <sheetFormatPr defaultRowHeight="15" x14ac:dyDescent="0.25"/>
  <cols>
    <col min="1" max="1" width="21.5703125" customWidth="1"/>
    <col min="2" max="2" width="34.42578125" customWidth="1"/>
    <col min="3" max="3" width="44.28515625" customWidth="1"/>
    <col min="4" max="4" width="26.85546875" customWidth="1"/>
    <col min="5" max="5" width="16.85546875" customWidth="1"/>
    <col min="6" max="6" width="44" customWidth="1"/>
    <col min="7" max="7" width="13.85546875" bestFit="1" customWidth="1"/>
    <col min="10" max="10" width="27.28515625" customWidth="1"/>
    <col min="12" max="12" width="54.7109375" customWidth="1"/>
  </cols>
  <sheetData>
    <row r="1" spans="1:12" ht="23.25" customHeight="1" x14ac:dyDescent="0.25">
      <c r="A1" s="5" t="s">
        <v>64</v>
      </c>
      <c r="B1" s="7" t="s">
        <v>14</v>
      </c>
      <c r="C1" s="9" t="s">
        <v>44</v>
      </c>
      <c r="D1" s="10" t="s">
        <v>71</v>
      </c>
      <c r="E1" s="4" t="s">
        <v>77</v>
      </c>
      <c r="F1" s="11" t="s">
        <v>35</v>
      </c>
      <c r="G1" s="12" t="s">
        <v>88</v>
      </c>
      <c r="H1" s="20">
        <v>1</v>
      </c>
      <c r="J1" s="13" t="s">
        <v>100</v>
      </c>
      <c r="L1" s="19" t="s">
        <v>80</v>
      </c>
    </row>
    <row r="2" spans="1:12" ht="23.25" customHeight="1" x14ac:dyDescent="0.25">
      <c r="A2" s="5" t="s">
        <v>65</v>
      </c>
      <c r="B2" s="7" t="s">
        <v>15</v>
      </c>
      <c r="C2" s="9" t="s">
        <v>45</v>
      </c>
      <c r="D2" s="10" t="s">
        <v>72</v>
      </c>
      <c r="E2" s="4" t="s">
        <v>76</v>
      </c>
      <c r="F2" s="11" t="s">
        <v>36</v>
      </c>
      <c r="G2" s="12">
        <v>46266</v>
      </c>
      <c r="H2" s="20">
        <v>1</v>
      </c>
      <c r="J2" s="13" t="s">
        <v>101</v>
      </c>
      <c r="L2" s="19" t="s">
        <v>78</v>
      </c>
    </row>
    <row r="3" spans="1:12" ht="23.25" customHeight="1" x14ac:dyDescent="0.25">
      <c r="A3" s="5" t="s">
        <v>66</v>
      </c>
      <c r="B3" s="7" t="s">
        <v>16</v>
      </c>
      <c r="C3" s="9" t="s">
        <v>46</v>
      </c>
      <c r="D3" s="10" t="s">
        <v>73</v>
      </c>
      <c r="E3" s="4" t="s">
        <v>75</v>
      </c>
      <c r="F3" s="11" t="s">
        <v>37</v>
      </c>
      <c r="G3" s="12">
        <v>46296</v>
      </c>
      <c r="H3" s="20">
        <v>1</v>
      </c>
      <c r="J3" s="13" t="s">
        <v>102</v>
      </c>
      <c r="L3" s="19" t="s">
        <v>79</v>
      </c>
    </row>
    <row r="4" spans="1:12" x14ac:dyDescent="0.25">
      <c r="B4" s="7" t="s">
        <v>17</v>
      </c>
      <c r="C4" s="9" t="s">
        <v>47</v>
      </c>
      <c r="D4" s="10" t="s">
        <v>74</v>
      </c>
      <c r="G4" s="12">
        <v>46327</v>
      </c>
      <c r="H4" s="20">
        <v>1</v>
      </c>
    </row>
    <row r="5" spans="1:12" x14ac:dyDescent="0.25">
      <c r="A5" s="6" cm="1">
        <f t="array" ref="A5">IF(OR('Osnovni podaci'!C8:D8="Mikro i malo poduzeće",'Osnovni podaci'!C8:D8="Srednje poduzeće",'Osnovni podaci'!C8:D8="Veliko poduzeće"),1,0)</f>
        <v>0</v>
      </c>
      <c r="B5" s="7" t="s">
        <v>18</v>
      </c>
      <c r="C5" s="8" t="s">
        <v>48</v>
      </c>
      <c r="G5" s="12">
        <v>46357</v>
      </c>
      <c r="H5" s="20">
        <v>1</v>
      </c>
      <c r="I5" s="20" t="str">
        <f>IF('Opis Projekta'!J4="","",VLOOKUP('Opis Projekta'!J4,sys!G1:H57,2,))</f>
        <v/>
      </c>
    </row>
    <row r="6" spans="1:12" x14ac:dyDescent="0.25">
      <c r="B6" s="7" t="s">
        <v>19</v>
      </c>
      <c r="C6" s="8" t="s">
        <v>68</v>
      </c>
      <c r="G6" s="12">
        <v>46388</v>
      </c>
      <c r="H6" s="20">
        <v>1</v>
      </c>
      <c r="I6" s="20" t="str">
        <f>IF('Opis Projekta'!J5="","",VLOOKUP('Opis Projekta'!J5,sys!G2:H58,2,))</f>
        <v/>
      </c>
      <c r="L6" t="s">
        <v>173</v>
      </c>
    </row>
    <row r="7" spans="1:12" ht="19.149999999999999" customHeight="1" x14ac:dyDescent="0.25">
      <c r="B7" s="7" t="s">
        <v>20</v>
      </c>
      <c r="C7" s="8" t="s">
        <v>49</v>
      </c>
      <c r="D7" t="s">
        <v>127</v>
      </c>
      <c r="E7" t="s">
        <v>129</v>
      </c>
      <c r="F7" s="28" t="s">
        <v>153</v>
      </c>
      <c r="G7" s="12">
        <v>46419</v>
      </c>
      <c r="H7" s="20">
        <v>1</v>
      </c>
      <c r="L7" t="s">
        <v>174</v>
      </c>
    </row>
    <row r="8" spans="1:12" ht="19.149999999999999" customHeight="1" x14ac:dyDescent="0.25">
      <c r="A8" t="s">
        <v>103</v>
      </c>
      <c r="B8" s="7" t="s">
        <v>21</v>
      </c>
      <c r="C8" s="8" t="s">
        <v>50</v>
      </c>
      <c r="D8" t="s">
        <v>128</v>
      </c>
      <c r="E8" t="s">
        <v>130</v>
      </c>
      <c r="F8" s="28" t="s">
        <v>154</v>
      </c>
      <c r="G8" s="12">
        <v>46447</v>
      </c>
      <c r="H8" s="20">
        <v>1</v>
      </c>
      <c r="L8" t="s">
        <v>175</v>
      </c>
    </row>
    <row r="9" spans="1:12" x14ac:dyDescent="0.25">
      <c r="B9" s="7" t="s">
        <v>22</v>
      </c>
      <c r="C9" s="8" t="s">
        <v>51</v>
      </c>
      <c r="D9" t="s">
        <v>134</v>
      </c>
      <c r="G9" s="12">
        <v>46478</v>
      </c>
      <c r="H9" s="20">
        <v>1</v>
      </c>
      <c r="L9" t="s">
        <v>176</v>
      </c>
    </row>
    <row r="10" spans="1:12" x14ac:dyDescent="0.25">
      <c r="B10" s="7" t="s">
        <v>23</v>
      </c>
      <c r="C10" s="8" t="s">
        <v>52</v>
      </c>
      <c r="F10" s="6"/>
      <c r="G10" s="12">
        <v>46508</v>
      </c>
      <c r="H10" s="20">
        <v>1</v>
      </c>
      <c r="L10" t="s">
        <v>177</v>
      </c>
    </row>
    <row r="11" spans="1:12" x14ac:dyDescent="0.25">
      <c r="A11" t="s">
        <v>156</v>
      </c>
      <c r="B11" s="7" t="s">
        <v>24</v>
      </c>
      <c r="C11" s="8" t="s">
        <v>69</v>
      </c>
      <c r="G11" s="12">
        <v>46539</v>
      </c>
      <c r="H11" s="20">
        <v>1</v>
      </c>
      <c r="L11" t="s">
        <v>178</v>
      </c>
    </row>
    <row r="12" spans="1:12" x14ac:dyDescent="0.25">
      <c r="A12" t="s">
        <v>157</v>
      </c>
      <c r="B12" s="7" t="s">
        <v>25</v>
      </c>
      <c r="C12" s="8" t="s">
        <v>53</v>
      </c>
      <c r="G12" s="12">
        <v>46569</v>
      </c>
      <c r="H12" s="20">
        <v>1</v>
      </c>
      <c r="L12" t="s">
        <v>179</v>
      </c>
    </row>
    <row r="13" spans="1:12" x14ac:dyDescent="0.25">
      <c r="A13" t="s">
        <v>158</v>
      </c>
      <c r="B13" s="7" t="s">
        <v>26</v>
      </c>
      <c r="C13" s="8" t="s">
        <v>54</v>
      </c>
      <c r="G13" s="12">
        <v>46600</v>
      </c>
      <c r="H13" s="20">
        <v>1</v>
      </c>
      <c r="L13" t="s">
        <v>180</v>
      </c>
    </row>
    <row r="14" spans="1:12" x14ac:dyDescent="0.25">
      <c r="A14" t="s">
        <v>159</v>
      </c>
      <c r="B14" s="7" t="s">
        <v>27</v>
      </c>
      <c r="C14" s="8" t="s">
        <v>55</v>
      </c>
      <c r="G14" s="12">
        <v>46631</v>
      </c>
      <c r="H14" s="20">
        <v>1</v>
      </c>
      <c r="L14" t="s">
        <v>181</v>
      </c>
    </row>
    <row r="15" spans="1:12" x14ac:dyDescent="0.25">
      <c r="A15" t="s">
        <v>160</v>
      </c>
      <c r="B15" s="7" t="s">
        <v>28</v>
      </c>
      <c r="C15" s="8" t="s">
        <v>70</v>
      </c>
      <c r="G15" s="12">
        <v>46661</v>
      </c>
      <c r="H15" s="20">
        <v>1</v>
      </c>
      <c r="L15" t="s">
        <v>182</v>
      </c>
    </row>
    <row r="16" spans="1:12" x14ac:dyDescent="0.25">
      <c r="B16" s="7" t="s">
        <v>29</v>
      </c>
      <c r="C16" s="8" t="s">
        <v>56</v>
      </c>
      <c r="G16" s="12">
        <v>46692</v>
      </c>
      <c r="H16" s="20">
        <v>1</v>
      </c>
      <c r="L16" t="s">
        <v>186</v>
      </c>
    </row>
    <row r="17" spans="2:12" x14ac:dyDescent="0.25">
      <c r="B17" s="7" t="s">
        <v>30</v>
      </c>
      <c r="C17" s="8" t="s">
        <v>57</v>
      </c>
      <c r="G17" s="12">
        <v>46722</v>
      </c>
      <c r="H17" s="20">
        <v>1</v>
      </c>
      <c r="L17" t="s">
        <v>183</v>
      </c>
    </row>
    <row r="18" spans="2:12" x14ac:dyDescent="0.25">
      <c r="B18" s="7" t="s">
        <v>31</v>
      </c>
      <c r="C18" s="8" t="s">
        <v>58</v>
      </c>
      <c r="G18" s="12">
        <v>46753</v>
      </c>
      <c r="H18" s="20">
        <v>1</v>
      </c>
      <c r="L18" t="s">
        <v>184</v>
      </c>
    </row>
    <row r="19" spans="2:12" x14ac:dyDescent="0.25">
      <c r="B19" s="7" t="s">
        <v>32</v>
      </c>
      <c r="C19" s="8" t="s">
        <v>59</v>
      </c>
      <c r="G19" s="12">
        <v>46784</v>
      </c>
      <c r="H19" s="20">
        <v>1</v>
      </c>
      <c r="L19" t="s">
        <v>185</v>
      </c>
    </row>
    <row r="20" spans="2:12" x14ac:dyDescent="0.25">
      <c r="B20" s="7" t="s">
        <v>33</v>
      </c>
      <c r="C20" s="8" t="s">
        <v>60</v>
      </c>
      <c r="G20" s="12">
        <v>46813</v>
      </c>
      <c r="H20" s="20">
        <v>1</v>
      </c>
    </row>
    <row r="21" spans="2:12" x14ac:dyDescent="0.25">
      <c r="B21" s="7" t="s">
        <v>34</v>
      </c>
      <c r="C21" s="8" t="s">
        <v>61</v>
      </c>
      <c r="G21" s="12">
        <v>46844</v>
      </c>
      <c r="H21" s="20">
        <v>1</v>
      </c>
    </row>
    <row r="22" spans="2:12" x14ac:dyDescent="0.25">
      <c r="C22" s="8" t="s">
        <v>62</v>
      </c>
      <c r="G22" s="12">
        <v>46874</v>
      </c>
      <c r="H22" s="20">
        <v>1</v>
      </c>
    </row>
    <row r="23" spans="2:12" x14ac:dyDescent="0.25">
      <c r="C23" s="8" t="s">
        <v>63</v>
      </c>
      <c r="G23" s="12">
        <v>46905</v>
      </c>
      <c r="H23" s="20">
        <v>1</v>
      </c>
    </row>
    <row r="24" spans="2:12" x14ac:dyDescent="0.25">
      <c r="G24" s="12">
        <v>46935</v>
      </c>
      <c r="H24" s="20">
        <v>1</v>
      </c>
    </row>
    <row r="25" spans="2:12" x14ac:dyDescent="0.25">
      <c r="G25" s="12">
        <v>46966</v>
      </c>
      <c r="H25" s="20">
        <v>1</v>
      </c>
    </row>
    <row r="26" spans="2:12" x14ac:dyDescent="0.25">
      <c r="G26" s="12">
        <v>46997</v>
      </c>
      <c r="H26" s="20">
        <v>1</v>
      </c>
    </row>
    <row r="27" spans="2:12" x14ac:dyDescent="0.25">
      <c r="G27" s="12">
        <v>47027</v>
      </c>
      <c r="H27" s="20">
        <v>1</v>
      </c>
    </row>
    <row r="28" spans="2:12" x14ac:dyDescent="0.25">
      <c r="C28" t="e">
        <f>IF(#REF!="Provedbom projekta je planirana sljedeća vrsta FN elektrane",1,0)</f>
        <v>#REF!</v>
      </c>
      <c r="G28" s="12">
        <v>47058</v>
      </c>
      <c r="H28" s="20">
        <v>1</v>
      </c>
    </row>
    <row r="29" spans="2:12" x14ac:dyDescent="0.25">
      <c r="G29" s="12">
        <v>47088</v>
      </c>
      <c r="H29" s="20">
        <v>1</v>
      </c>
    </row>
    <row r="30" spans="2:12" x14ac:dyDescent="0.25">
      <c r="G30" s="12">
        <v>47119</v>
      </c>
      <c r="H30" s="20">
        <v>1</v>
      </c>
    </row>
    <row r="31" spans="2:12" x14ac:dyDescent="0.25">
      <c r="G31" s="12">
        <v>47150</v>
      </c>
      <c r="H31" s="20">
        <v>1</v>
      </c>
    </row>
    <row r="32" spans="2:12" x14ac:dyDescent="0.25">
      <c r="G32" s="12">
        <v>47178</v>
      </c>
      <c r="H32" s="20">
        <v>1</v>
      </c>
    </row>
    <row r="33" spans="7:8" x14ac:dyDescent="0.25">
      <c r="G33" s="12">
        <v>47209</v>
      </c>
      <c r="H33" s="20">
        <v>1</v>
      </c>
    </row>
    <row r="34" spans="7:8" x14ac:dyDescent="0.25">
      <c r="G34" s="12">
        <v>47239</v>
      </c>
      <c r="H34" s="20">
        <v>1</v>
      </c>
    </row>
    <row r="35" spans="7:8" x14ac:dyDescent="0.25">
      <c r="G35" s="12">
        <v>47270</v>
      </c>
      <c r="H35" s="20">
        <v>1</v>
      </c>
    </row>
    <row r="36" spans="7:8" x14ac:dyDescent="0.25">
      <c r="G36" s="12">
        <v>47300</v>
      </c>
      <c r="H36" s="20">
        <v>1</v>
      </c>
    </row>
    <row r="37" spans="7:8" x14ac:dyDescent="0.25">
      <c r="G37" s="12">
        <v>47331</v>
      </c>
      <c r="H37" s="20">
        <v>1</v>
      </c>
    </row>
    <row r="38" spans="7:8" x14ac:dyDescent="0.25">
      <c r="G38" s="12">
        <v>47362</v>
      </c>
      <c r="H38" s="20">
        <v>1</v>
      </c>
    </row>
    <row r="39" spans="7:8" x14ac:dyDescent="0.25">
      <c r="G39" s="12">
        <v>47392</v>
      </c>
      <c r="H39" s="20">
        <v>1</v>
      </c>
    </row>
    <row r="40" spans="7:8" x14ac:dyDescent="0.25">
      <c r="G40" s="12">
        <v>47423</v>
      </c>
      <c r="H40" s="20">
        <v>1</v>
      </c>
    </row>
    <row r="41" spans="7:8" x14ac:dyDescent="0.25">
      <c r="G41" s="12">
        <v>47453</v>
      </c>
      <c r="H41" s="20">
        <v>1</v>
      </c>
    </row>
    <row r="42" spans="7:8" x14ac:dyDescent="0.25">
      <c r="G42" s="12">
        <v>46997</v>
      </c>
      <c r="H42" s="20">
        <v>1</v>
      </c>
    </row>
    <row r="43" spans="7:8" x14ac:dyDescent="0.25">
      <c r="G43" s="12">
        <v>47027</v>
      </c>
      <c r="H43" s="20">
        <v>1</v>
      </c>
    </row>
    <row r="44" spans="7:8" x14ac:dyDescent="0.25">
      <c r="G44" s="12">
        <v>47058</v>
      </c>
      <c r="H44" s="20">
        <v>1</v>
      </c>
    </row>
    <row r="45" spans="7:8" x14ac:dyDescent="0.25">
      <c r="G45" s="12">
        <v>47088</v>
      </c>
      <c r="H45" s="20">
        <v>1</v>
      </c>
    </row>
    <row r="46" spans="7:8" x14ac:dyDescent="0.25">
      <c r="G46" s="12">
        <v>47119</v>
      </c>
      <c r="H46" s="20">
        <v>1</v>
      </c>
    </row>
    <row r="47" spans="7:8" x14ac:dyDescent="0.25">
      <c r="G47" s="12">
        <v>47150</v>
      </c>
      <c r="H47" s="20">
        <v>1</v>
      </c>
    </row>
    <row r="48" spans="7:8" x14ac:dyDescent="0.25">
      <c r="G48" s="12">
        <v>47178</v>
      </c>
      <c r="H48" s="20">
        <v>1</v>
      </c>
    </row>
    <row r="49" spans="7:8" x14ac:dyDescent="0.25">
      <c r="G49" s="12">
        <v>47209</v>
      </c>
      <c r="H49" s="20">
        <v>1</v>
      </c>
    </row>
    <row r="50" spans="7:8" x14ac:dyDescent="0.25">
      <c r="G50" s="12">
        <v>47239</v>
      </c>
      <c r="H50" s="20">
        <v>1</v>
      </c>
    </row>
    <row r="51" spans="7:8" x14ac:dyDescent="0.25">
      <c r="G51" s="12">
        <v>47270</v>
      </c>
      <c r="H51" s="20">
        <v>1</v>
      </c>
    </row>
    <row r="52" spans="7:8" x14ac:dyDescent="0.25">
      <c r="G52" s="12">
        <v>47300</v>
      </c>
      <c r="H52" s="20">
        <v>1</v>
      </c>
    </row>
    <row r="53" spans="7:8" x14ac:dyDescent="0.25">
      <c r="G53" s="12">
        <v>47331</v>
      </c>
      <c r="H53" s="20">
        <v>1</v>
      </c>
    </row>
    <row r="54" spans="7:8" x14ac:dyDescent="0.25">
      <c r="G54" s="12">
        <v>47362</v>
      </c>
      <c r="H54" s="20">
        <v>1</v>
      </c>
    </row>
    <row r="55" spans="7:8" x14ac:dyDescent="0.25">
      <c r="G55" s="12">
        <v>47392</v>
      </c>
      <c r="H55" s="20">
        <v>1</v>
      </c>
    </row>
    <row r="56" spans="7:8" x14ac:dyDescent="0.25">
      <c r="G56" s="12">
        <v>47423</v>
      </c>
      <c r="H56" s="20">
        <v>1</v>
      </c>
    </row>
    <row r="57" spans="7:8" x14ac:dyDescent="0.25">
      <c r="G57" s="12">
        <v>47453</v>
      </c>
      <c r="H57" s="20">
        <v>1</v>
      </c>
    </row>
    <row r="58" spans="7:8" x14ac:dyDescent="0.25">
      <c r="G58" s="12"/>
      <c r="H58" s="20"/>
    </row>
    <row r="59" spans="7:8" x14ac:dyDescent="0.25">
      <c r="G59" s="12"/>
      <c r="H59" s="20"/>
    </row>
    <row r="60" spans="7:8" x14ac:dyDescent="0.25">
      <c r="G60" s="12"/>
      <c r="H60" s="20"/>
    </row>
    <row r="61" spans="7:8" x14ac:dyDescent="0.25">
      <c r="G61" s="12"/>
      <c r="H61" s="20"/>
    </row>
    <row r="62" spans="7:8" x14ac:dyDescent="0.25">
      <c r="G62" s="12"/>
      <c r="H62" s="20"/>
    </row>
    <row r="63" spans="7:8" x14ac:dyDescent="0.25">
      <c r="G63" s="12"/>
      <c r="H63" s="20"/>
    </row>
  </sheetData>
  <pageMargins left="0.7" right="0.7" top="0.75" bottom="0.75" header="0.3" footer="0.3"/>
  <pageSetup paperSize="9" orientation="portrait" verticalDpi="0" r:id="rId1"/>
  <headerFooter>
    <oddHeader>&amp;R&amp;"Times New Roman"&amp;10&amp;K1557B7 Stupanj klasifikacije: SLUŽBENO&amp;1#_x000D_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0B3D2-FE91-4E4D-9A17-D8E18C055A8C}">
  <sheetPr codeName="List2">
    <pageSetUpPr fitToPage="1"/>
  </sheetPr>
  <dimension ref="A1:T37"/>
  <sheetViews>
    <sheetView tabSelected="1" view="pageBreakPreview" zoomScale="85" zoomScaleNormal="85" zoomScaleSheetLayoutView="85" workbookViewId="0">
      <selection activeCell="C3" sqref="C3:L3"/>
    </sheetView>
  </sheetViews>
  <sheetFormatPr defaultColWidth="9.140625" defaultRowHeight="15" x14ac:dyDescent="0.25"/>
  <cols>
    <col min="1" max="1" width="4.42578125" style="42" customWidth="1"/>
    <col min="2" max="2" width="15.42578125" style="31" customWidth="1"/>
    <col min="3" max="3" width="18.5703125" style="31" customWidth="1"/>
    <col min="4" max="4" width="9.140625" style="31" customWidth="1"/>
    <col min="5" max="5" width="13.140625" style="31" customWidth="1"/>
    <col min="6" max="6" width="23.42578125" style="31" customWidth="1"/>
    <col min="7" max="7" width="19.5703125" style="31" customWidth="1"/>
    <col min="8" max="8" width="18" style="31" customWidth="1"/>
    <col min="9" max="10" width="19.7109375" style="31" customWidth="1"/>
    <col min="11" max="11" width="15.7109375" style="31" customWidth="1"/>
    <col min="12" max="12" width="20.5703125" style="31" customWidth="1"/>
    <col min="13" max="13" width="26.42578125" style="31" customWidth="1"/>
    <col min="14" max="14" width="17.85546875" style="31" hidden="1" customWidth="1"/>
    <col min="15" max="15" width="25.7109375" style="31" hidden="1" customWidth="1"/>
    <col min="16" max="16" width="20.5703125" style="31" customWidth="1"/>
    <col min="17" max="17" width="9.140625" style="31" customWidth="1"/>
    <col min="18" max="18" width="15.42578125" style="31" customWidth="1"/>
    <col min="19" max="19" width="12.5703125" style="31" customWidth="1"/>
    <col min="20" max="26" width="9.140625" style="31" customWidth="1"/>
    <col min="27" max="27" width="6.7109375" style="31" customWidth="1"/>
    <col min="28" max="16384" width="9.140625" style="31"/>
  </cols>
  <sheetData>
    <row r="1" spans="1:20" ht="147" customHeight="1" thickBot="1" x14ac:dyDescent="0.5">
      <c r="A1" s="141" t="s">
        <v>188</v>
      </c>
      <c r="B1" s="142"/>
      <c r="C1" s="142"/>
      <c r="D1" s="142"/>
      <c r="E1" s="142"/>
      <c r="F1" s="142"/>
      <c r="G1" s="142"/>
      <c r="H1" s="142"/>
      <c r="I1" s="142"/>
      <c r="J1" s="142"/>
      <c r="K1" s="142"/>
      <c r="L1" s="143"/>
    </row>
    <row r="2" spans="1:20" ht="39.950000000000003" customHeight="1" thickBot="1" x14ac:dyDescent="0.3">
      <c r="A2" s="144" t="s">
        <v>161</v>
      </c>
      <c r="B2" s="145"/>
      <c r="C2" s="145"/>
      <c r="D2" s="145"/>
      <c r="E2" s="145"/>
      <c r="F2" s="145"/>
      <c r="G2" s="145"/>
      <c r="H2" s="145"/>
      <c r="I2" s="145"/>
      <c r="J2" s="145"/>
      <c r="K2" s="145"/>
      <c r="L2" s="146"/>
    </row>
    <row r="3" spans="1:20" ht="27.95" customHeight="1" thickBot="1" x14ac:dyDescent="0.3">
      <c r="A3" s="147" t="s">
        <v>43</v>
      </c>
      <c r="B3" s="148"/>
      <c r="C3" s="149"/>
      <c r="D3" s="150"/>
      <c r="E3" s="150"/>
      <c r="F3" s="150"/>
      <c r="G3" s="150"/>
      <c r="H3" s="150"/>
      <c r="I3" s="150"/>
      <c r="J3" s="150"/>
      <c r="K3" s="150"/>
      <c r="L3" s="151"/>
    </row>
    <row r="4" spans="1:20" ht="21" customHeight="1" thickBot="1" x14ac:dyDescent="0.3">
      <c r="A4" s="152" t="s">
        <v>95</v>
      </c>
      <c r="B4" s="153"/>
      <c r="C4" s="153"/>
      <c r="D4" s="153"/>
      <c r="E4" s="153"/>
      <c r="F4" s="154"/>
      <c r="G4" s="155" t="s">
        <v>96</v>
      </c>
      <c r="H4" s="155"/>
      <c r="I4" s="155"/>
      <c r="J4" s="155"/>
      <c r="K4" s="155"/>
      <c r="L4" s="156"/>
    </row>
    <row r="5" spans="1:20" ht="24.95" customHeight="1" x14ac:dyDescent="0.25">
      <c r="A5" s="125" t="s">
        <v>10</v>
      </c>
      <c r="B5" s="126"/>
      <c r="C5" s="129"/>
      <c r="D5" s="130"/>
      <c r="E5" s="130"/>
      <c r="F5" s="130"/>
      <c r="G5" s="32" t="s">
        <v>0</v>
      </c>
      <c r="H5" s="133"/>
      <c r="I5" s="133"/>
      <c r="J5" s="133"/>
      <c r="K5" s="133"/>
      <c r="L5" s="134"/>
      <c r="O5" s="33"/>
      <c r="R5" s="34"/>
      <c r="T5" s="35"/>
    </row>
    <row r="6" spans="1:20" ht="24.95" customHeight="1" x14ac:dyDescent="0.25">
      <c r="A6" s="127"/>
      <c r="B6" s="128"/>
      <c r="C6" s="131"/>
      <c r="D6" s="132"/>
      <c r="E6" s="132"/>
      <c r="F6" s="132"/>
      <c r="G6" s="36" t="s">
        <v>1</v>
      </c>
      <c r="H6" s="1"/>
      <c r="I6" s="135" t="s">
        <v>9</v>
      </c>
      <c r="J6" s="136"/>
      <c r="K6" s="137"/>
      <c r="L6" s="2"/>
      <c r="O6" s="33"/>
      <c r="R6" s="34"/>
      <c r="T6" s="35"/>
    </row>
    <row r="7" spans="1:20" ht="24.95" customHeight="1" x14ac:dyDescent="0.25">
      <c r="A7" s="94" t="s">
        <v>11</v>
      </c>
      <c r="B7" s="95"/>
      <c r="C7" s="82"/>
      <c r="D7" s="82"/>
      <c r="E7" s="82"/>
      <c r="F7" s="96"/>
      <c r="G7" s="37" t="s">
        <v>2</v>
      </c>
      <c r="H7" s="3"/>
      <c r="I7" s="38" t="s">
        <v>3</v>
      </c>
      <c r="J7" s="138"/>
      <c r="K7" s="139"/>
      <c r="L7" s="140"/>
      <c r="O7" s="33"/>
      <c r="T7" s="35"/>
    </row>
    <row r="8" spans="1:20" ht="24.95" customHeight="1" thickBot="1" x14ac:dyDescent="0.3">
      <c r="A8" s="115" t="s">
        <v>67</v>
      </c>
      <c r="B8" s="116"/>
      <c r="C8" s="166"/>
      <c r="D8" s="167"/>
      <c r="E8" s="162" t="str">
        <f>IF(C8="Mikro i malo poduzeće"," ",
IF(C8="Srednje poduzeće"," ",
IF(C8="Veliko poduzeće"," ","!!odaberite veličinu poduzeća!!")))</f>
        <v>!!odaberite veličinu poduzeća!!</v>
      </c>
      <c r="F8" s="163"/>
      <c r="G8" s="44" t="s">
        <v>12</v>
      </c>
      <c r="H8" s="164"/>
      <c r="I8" s="164"/>
      <c r="J8" s="164"/>
      <c r="K8" s="164"/>
      <c r="L8" s="165"/>
      <c r="O8" s="33"/>
      <c r="T8" s="35"/>
    </row>
    <row r="9" spans="1:20" ht="24.95" customHeight="1" x14ac:dyDescent="0.25">
      <c r="A9" s="157" t="s">
        <v>163</v>
      </c>
      <c r="B9" s="158"/>
      <c r="C9" s="158"/>
      <c r="D9" s="158"/>
      <c r="E9" s="158"/>
      <c r="F9" s="158"/>
      <c r="G9" s="158"/>
      <c r="H9" s="158"/>
      <c r="I9" s="158"/>
      <c r="J9" s="158"/>
      <c r="K9" s="158"/>
      <c r="L9" s="159"/>
      <c r="O9" s="33"/>
      <c r="T9" s="35"/>
    </row>
    <row r="10" spans="1:20" s="40" customFormat="1" ht="24.95" customHeight="1" x14ac:dyDescent="0.25">
      <c r="A10" s="80" t="s">
        <v>165</v>
      </c>
      <c r="B10" s="81"/>
      <c r="C10" s="82"/>
      <c r="D10" s="82"/>
      <c r="E10" s="82"/>
      <c r="F10" s="82"/>
      <c r="G10" s="39" t="s">
        <v>116</v>
      </c>
      <c r="H10" s="123"/>
      <c r="I10" s="123"/>
      <c r="J10" s="123"/>
      <c r="K10" s="123"/>
      <c r="L10" s="124"/>
      <c r="O10" s="33"/>
      <c r="P10" s="31"/>
      <c r="T10" s="41"/>
    </row>
    <row r="11" spans="1:20" ht="24.95" customHeight="1" thickBot="1" x14ac:dyDescent="0.3">
      <c r="A11" s="160" t="s">
        <v>107</v>
      </c>
      <c r="B11" s="161"/>
      <c r="C11" s="47"/>
      <c r="D11" s="85" t="s">
        <v>109</v>
      </c>
      <c r="E11" s="85"/>
      <c r="F11" s="48"/>
      <c r="G11" s="45" t="s">
        <v>110</v>
      </c>
      <c r="H11" s="49"/>
      <c r="I11" s="45" t="s">
        <v>111</v>
      </c>
      <c r="J11" s="49"/>
      <c r="K11" s="45" t="s">
        <v>99</v>
      </c>
      <c r="L11" s="50">
        <f>F11-H11+J11</f>
        <v>0</v>
      </c>
      <c r="O11" s="33"/>
      <c r="T11" s="35"/>
    </row>
    <row r="12" spans="1:20" ht="21" customHeight="1" thickBot="1" x14ac:dyDescent="0.3">
      <c r="A12" s="119" t="s">
        <v>97</v>
      </c>
      <c r="B12" s="120"/>
      <c r="C12" s="120"/>
      <c r="D12" s="120"/>
      <c r="E12" s="120"/>
      <c r="F12" s="121"/>
      <c r="G12" s="122" t="s">
        <v>89</v>
      </c>
      <c r="H12" s="122"/>
      <c r="I12" s="122"/>
      <c r="J12" s="122"/>
      <c r="K12" s="122"/>
      <c r="L12" s="122"/>
      <c r="O12" s="42"/>
      <c r="T12" s="35"/>
    </row>
    <row r="13" spans="1:20" ht="24.95" customHeight="1" x14ac:dyDescent="0.25">
      <c r="A13" s="89" t="s">
        <v>4</v>
      </c>
      <c r="B13" s="90"/>
      <c r="C13" s="91"/>
      <c r="D13" s="91"/>
      <c r="E13" s="91"/>
      <c r="F13" s="92"/>
      <c r="G13" s="32" t="s">
        <v>4</v>
      </c>
      <c r="H13" s="91"/>
      <c r="I13" s="91"/>
      <c r="J13" s="91"/>
      <c r="K13" s="91"/>
      <c r="L13" s="93"/>
      <c r="O13" s="43"/>
      <c r="T13" s="35"/>
    </row>
    <row r="14" spans="1:20" ht="24.95" customHeight="1" x14ac:dyDescent="0.25">
      <c r="A14" s="94" t="s">
        <v>5</v>
      </c>
      <c r="B14" s="95"/>
      <c r="C14" s="82"/>
      <c r="D14" s="82"/>
      <c r="E14" s="82"/>
      <c r="F14" s="96"/>
      <c r="G14" s="37" t="s">
        <v>5</v>
      </c>
      <c r="H14" s="82"/>
      <c r="I14" s="82"/>
      <c r="J14" s="82"/>
      <c r="K14" s="82"/>
      <c r="L14" s="83"/>
      <c r="O14" s="42"/>
      <c r="T14" s="35"/>
    </row>
    <row r="15" spans="1:20" ht="24.95" customHeight="1" x14ac:dyDescent="0.25">
      <c r="A15" s="80" t="s">
        <v>6</v>
      </c>
      <c r="B15" s="81"/>
      <c r="C15" s="82"/>
      <c r="D15" s="82"/>
      <c r="E15" s="82"/>
      <c r="F15" s="83"/>
      <c r="G15" s="37" t="s">
        <v>8</v>
      </c>
      <c r="H15" s="82"/>
      <c r="I15" s="82"/>
      <c r="J15" s="82"/>
      <c r="K15" s="82"/>
      <c r="L15" s="83"/>
      <c r="O15" s="42"/>
      <c r="T15" s="35"/>
    </row>
    <row r="16" spans="1:20" ht="24.95" customHeight="1" thickBot="1" x14ac:dyDescent="0.3">
      <c r="A16" s="84" t="s">
        <v>7</v>
      </c>
      <c r="B16" s="85"/>
      <c r="C16" s="86"/>
      <c r="D16" s="86"/>
      <c r="E16" s="86"/>
      <c r="F16" s="87"/>
      <c r="G16" s="44" t="s">
        <v>13</v>
      </c>
      <c r="H16" s="86"/>
      <c r="I16" s="86"/>
      <c r="J16" s="86"/>
      <c r="K16" s="86"/>
      <c r="L16" s="88"/>
      <c r="O16" s="42"/>
      <c r="T16" s="35"/>
    </row>
    <row r="17" spans="1:20" ht="24.95" customHeight="1" thickBot="1" x14ac:dyDescent="0.3">
      <c r="A17" s="97" t="s">
        <v>98</v>
      </c>
      <c r="B17" s="98"/>
      <c r="C17" s="98"/>
      <c r="D17" s="98"/>
      <c r="E17" s="98"/>
      <c r="F17" s="98"/>
      <c r="G17" s="98"/>
      <c r="H17" s="98"/>
      <c r="I17" s="98"/>
      <c r="J17" s="98"/>
      <c r="K17" s="98"/>
      <c r="L17" s="99"/>
      <c r="O17" s="42"/>
      <c r="T17" s="35"/>
    </row>
    <row r="18" spans="1:20" ht="24.95" customHeight="1" x14ac:dyDescent="0.25">
      <c r="A18" s="89" t="s">
        <v>4</v>
      </c>
      <c r="B18" s="90"/>
      <c r="C18" s="91"/>
      <c r="D18" s="91"/>
      <c r="E18" s="91"/>
      <c r="F18" s="92"/>
      <c r="G18" s="89" t="s">
        <v>4</v>
      </c>
      <c r="H18" s="90"/>
      <c r="I18" s="91"/>
      <c r="J18" s="91"/>
      <c r="K18" s="91"/>
      <c r="L18" s="93"/>
      <c r="O18" s="42"/>
      <c r="T18" s="35"/>
    </row>
    <row r="19" spans="1:20" ht="24.95" customHeight="1" x14ac:dyDescent="0.25">
      <c r="A19" s="94" t="s">
        <v>5</v>
      </c>
      <c r="B19" s="95"/>
      <c r="C19" s="82"/>
      <c r="D19" s="82"/>
      <c r="E19" s="82"/>
      <c r="F19" s="96"/>
      <c r="G19" s="94" t="s">
        <v>5</v>
      </c>
      <c r="H19" s="95"/>
      <c r="I19" s="82"/>
      <c r="J19" s="82"/>
      <c r="K19" s="82"/>
      <c r="L19" s="83"/>
      <c r="O19" s="42"/>
      <c r="T19" s="35"/>
    </row>
    <row r="20" spans="1:20" ht="24.95" customHeight="1" x14ac:dyDescent="0.25">
      <c r="A20" s="80" t="s">
        <v>6</v>
      </c>
      <c r="B20" s="81"/>
      <c r="C20" s="82"/>
      <c r="D20" s="82"/>
      <c r="E20" s="82"/>
      <c r="F20" s="83"/>
      <c r="G20" s="80" t="s">
        <v>6</v>
      </c>
      <c r="H20" s="81"/>
      <c r="I20" s="82"/>
      <c r="J20" s="82"/>
      <c r="K20" s="82"/>
      <c r="L20" s="83"/>
      <c r="O20" s="42"/>
      <c r="T20" s="35"/>
    </row>
    <row r="21" spans="1:20" ht="24.95" customHeight="1" thickBot="1" x14ac:dyDescent="0.3">
      <c r="A21" s="84" t="s">
        <v>7</v>
      </c>
      <c r="B21" s="85"/>
      <c r="C21" s="86"/>
      <c r="D21" s="86"/>
      <c r="E21" s="86"/>
      <c r="F21" s="87"/>
      <c r="G21" s="84" t="s">
        <v>7</v>
      </c>
      <c r="H21" s="85"/>
      <c r="I21" s="86"/>
      <c r="J21" s="86"/>
      <c r="K21" s="86"/>
      <c r="L21" s="88"/>
      <c r="O21" s="42"/>
      <c r="T21" s="35"/>
    </row>
    <row r="22" spans="1:20" ht="21" customHeight="1" thickBot="1" x14ac:dyDescent="0.3">
      <c r="A22" s="97" t="s">
        <v>98</v>
      </c>
      <c r="B22" s="98"/>
      <c r="C22" s="98"/>
      <c r="D22" s="98"/>
      <c r="E22" s="98"/>
      <c r="F22" s="98"/>
      <c r="G22" s="98"/>
      <c r="H22" s="98"/>
      <c r="I22" s="98"/>
      <c r="J22" s="98"/>
      <c r="K22" s="98"/>
      <c r="L22" s="99"/>
      <c r="O22" s="42"/>
      <c r="T22" s="35"/>
    </row>
    <row r="23" spans="1:20" ht="21" customHeight="1" x14ac:dyDescent="0.25">
      <c r="A23" s="89" t="s">
        <v>4</v>
      </c>
      <c r="B23" s="90"/>
      <c r="C23" s="91"/>
      <c r="D23" s="91"/>
      <c r="E23" s="91"/>
      <c r="F23" s="92"/>
      <c r="G23" s="89" t="s">
        <v>4</v>
      </c>
      <c r="H23" s="90"/>
      <c r="I23" s="91"/>
      <c r="J23" s="91"/>
      <c r="K23" s="91"/>
      <c r="L23" s="93"/>
      <c r="O23" s="42"/>
      <c r="T23" s="35"/>
    </row>
    <row r="24" spans="1:20" ht="21" customHeight="1" x14ac:dyDescent="0.25">
      <c r="A24" s="94" t="s">
        <v>5</v>
      </c>
      <c r="B24" s="95"/>
      <c r="C24" s="82"/>
      <c r="D24" s="82"/>
      <c r="E24" s="82"/>
      <c r="F24" s="96"/>
      <c r="G24" s="94" t="s">
        <v>5</v>
      </c>
      <c r="H24" s="95"/>
      <c r="I24" s="82"/>
      <c r="J24" s="82"/>
      <c r="K24" s="82"/>
      <c r="L24" s="83"/>
      <c r="O24" s="42"/>
      <c r="T24" s="35"/>
    </row>
    <row r="25" spans="1:20" ht="21" customHeight="1" x14ac:dyDescent="0.25">
      <c r="A25" s="80" t="s">
        <v>6</v>
      </c>
      <c r="B25" s="81"/>
      <c r="C25" s="82"/>
      <c r="D25" s="82"/>
      <c r="E25" s="82"/>
      <c r="F25" s="83"/>
      <c r="G25" s="80" t="s">
        <v>6</v>
      </c>
      <c r="H25" s="81"/>
      <c r="I25" s="82"/>
      <c r="J25" s="82"/>
      <c r="K25" s="82"/>
      <c r="L25" s="83"/>
      <c r="O25" s="42"/>
      <c r="T25" s="35"/>
    </row>
    <row r="26" spans="1:20" ht="21" customHeight="1" thickBot="1" x14ac:dyDescent="0.3">
      <c r="A26" s="84" t="s">
        <v>7</v>
      </c>
      <c r="B26" s="85"/>
      <c r="C26" s="86"/>
      <c r="D26" s="86"/>
      <c r="E26" s="86"/>
      <c r="F26" s="87"/>
      <c r="G26" s="84" t="s">
        <v>7</v>
      </c>
      <c r="H26" s="85"/>
      <c r="I26" s="86"/>
      <c r="J26" s="86"/>
      <c r="K26" s="86"/>
      <c r="L26" s="88"/>
      <c r="O26" s="42"/>
      <c r="T26" s="35"/>
    </row>
    <row r="27" spans="1:20" ht="21" customHeight="1" thickBot="1" x14ac:dyDescent="0.3">
      <c r="A27" s="97" t="s">
        <v>98</v>
      </c>
      <c r="B27" s="98"/>
      <c r="C27" s="98"/>
      <c r="D27" s="98"/>
      <c r="E27" s="98"/>
      <c r="F27" s="98"/>
      <c r="G27" s="98"/>
      <c r="H27" s="98"/>
      <c r="I27" s="98"/>
      <c r="J27" s="98"/>
      <c r="K27" s="98"/>
      <c r="L27" s="99"/>
      <c r="O27" s="42"/>
      <c r="T27" s="35"/>
    </row>
    <row r="28" spans="1:20" ht="24.95" customHeight="1" x14ac:dyDescent="0.25">
      <c r="A28" s="102" t="s">
        <v>4</v>
      </c>
      <c r="B28" s="103"/>
      <c r="C28" s="92"/>
      <c r="D28" s="104"/>
      <c r="E28" s="104"/>
      <c r="F28" s="105"/>
      <c r="G28" s="102" t="s">
        <v>4</v>
      </c>
      <c r="H28" s="103"/>
      <c r="I28" s="92"/>
      <c r="J28" s="104"/>
      <c r="K28" s="104"/>
      <c r="L28" s="105"/>
      <c r="O28" s="42"/>
      <c r="T28" s="35"/>
    </row>
    <row r="29" spans="1:20" ht="24.95" customHeight="1" x14ac:dyDescent="0.25">
      <c r="A29" s="94" t="s">
        <v>5</v>
      </c>
      <c r="B29" s="95"/>
      <c r="C29" s="96"/>
      <c r="D29" s="100"/>
      <c r="E29" s="100"/>
      <c r="F29" s="101"/>
      <c r="G29" s="94" t="s">
        <v>5</v>
      </c>
      <c r="H29" s="95"/>
      <c r="I29" s="96"/>
      <c r="J29" s="100"/>
      <c r="K29" s="100"/>
      <c r="L29" s="101"/>
      <c r="M29" s="46"/>
      <c r="N29" s="46"/>
      <c r="O29" s="42"/>
      <c r="Q29" s="46"/>
      <c r="R29" s="46"/>
      <c r="S29" s="46"/>
      <c r="T29" s="35"/>
    </row>
    <row r="30" spans="1:20" ht="24.95" customHeight="1" x14ac:dyDescent="0.25">
      <c r="A30" s="94" t="s">
        <v>6</v>
      </c>
      <c r="B30" s="95"/>
      <c r="C30" s="96"/>
      <c r="D30" s="100"/>
      <c r="E30" s="100"/>
      <c r="F30" s="101"/>
      <c r="G30" s="94" t="s">
        <v>6</v>
      </c>
      <c r="H30" s="95"/>
      <c r="I30" s="96"/>
      <c r="J30" s="100"/>
      <c r="K30" s="100"/>
      <c r="L30" s="101"/>
      <c r="M30" s="46"/>
      <c r="N30" s="46"/>
      <c r="Q30" s="46"/>
      <c r="R30" s="46"/>
      <c r="S30" s="46"/>
      <c r="T30" s="35"/>
    </row>
    <row r="31" spans="1:20" ht="24.95" customHeight="1" thickBot="1" x14ac:dyDescent="0.3">
      <c r="A31" s="115" t="s">
        <v>7</v>
      </c>
      <c r="B31" s="116"/>
      <c r="C31" s="87"/>
      <c r="D31" s="117"/>
      <c r="E31" s="117"/>
      <c r="F31" s="118"/>
      <c r="G31" s="115" t="s">
        <v>7</v>
      </c>
      <c r="H31" s="116"/>
      <c r="I31" s="87"/>
      <c r="J31" s="117"/>
      <c r="K31" s="117"/>
      <c r="L31" s="118"/>
      <c r="M31" s="46"/>
      <c r="N31" s="46"/>
      <c r="O31" s="46"/>
      <c r="Q31" s="46"/>
      <c r="R31" s="46"/>
      <c r="S31" s="46"/>
      <c r="T31" s="35"/>
    </row>
    <row r="32" spans="1:20" ht="24.95" customHeight="1" x14ac:dyDescent="0.25">
      <c r="A32" s="106" t="s">
        <v>166</v>
      </c>
      <c r="B32" s="107"/>
      <c r="C32" s="107"/>
      <c r="D32" s="107"/>
      <c r="E32" s="107"/>
      <c r="F32" s="107"/>
      <c r="G32" s="107"/>
      <c r="H32" s="107"/>
      <c r="I32" s="107"/>
      <c r="J32" s="107"/>
      <c r="K32" s="107"/>
      <c r="L32" s="108"/>
      <c r="M32" s="46"/>
      <c r="N32" s="46"/>
      <c r="O32" s="46"/>
      <c r="Q32" s="46"/>
      <c r="R32" s="46"/>
      <c r="S32" s="46"/>
      <c r="T32" s="35"/>
    </row>
    <row r="33" spans="1:20" ht="24.95" customHeight="1" x14ac:dyDescent="0.25">
      <c r="A33" s="109"/>
      <c r="B33" s="110"/>
      <c r="C33" s="110"/>
      <c r="D33" s="110"/>
      <c r="E33" s="110"/>
      <c r="F33" s="110"/>
      <c r="G33" s="110"/>
      <c r="H33" s="110"/>
      <c r="I33" s="110"/>
      <c r="J33" s="110"/>
      <c r="K33" s="110"/>
      <c r="L33" s="111"/>
      <c r="M33" s="46"/>
      <c r="N33" s="46"/>
      <c r="O33" s="46"/>
      <c r="Q33" s="46"/>
      <c r="R33" s="46"/>
      <c r="S33" s="46"/>
      <c r="T33" s="35"/>
    </row>
    <row r="34" spans="1:20" ht="24.95" customHeight="1" x14ac:dyDescent="0.25">
      <c r="A34" s="109"/>
      <c r="B34" s="110"/>
      <c r="C34" s="110"/>
      <c r="D34" s="110"/>
      <c r="E34" s="110"/>
      <c r="F34" s="110"/>
      <c r="G34" s="110"/>
      <c r="H34" s="110"/>
      <c r="I34" s="110"/>
      <c r="J34" s="110"/>
      <c r="K34" s="110"/>
      <c r="L34" s="111"/>
      <c r="M34" s="46"/>
      <c r="N34" s="46"/>
      <c r="O34" s="46"/>
      <c r="Q34" s="46"/>
      <c r="R34" s="46"/>
      <c r="S34" s="46"/>
      <c r="T34" s="35"/>
    </row>
    <row r="35" spans="1:20" ht="24.95" customHeight="1" x14ac:dyDescent="0.25">
      <c r="A35" s="109"/>
      <c r="B35" s="110"/>
      <c r="C35" s="110"/>
      <c r="D35" s="110"/>
      <c r="E35" s="110"/>
      <c r="F35" s="110"/>
      <c r="G35" s="110"/>
      <c r="H35" s="110"/>
      <c r="I35" s="110"/>
      <c r="J35" s="110"/>
      <c r="K35" s="110"/>
      <c r="L35" s="111"/>
      <c r="M35" s="46"/>
      <c r="N35" s="46"/>
      <c r="O35" s="46"/>
      <c r="Q35" s="46"/>
      <c r="R35" s="46"/>
      <c r="S35" s="46"/>
      <c r="T35" s="35"/>
    </row>
    <row r="36" spans="1:20" ht="16.5" customHeight="1" x14ac:dyDescent="0.25">
      <c r="A36" s="109"/>
      <c r="B36" s="110"/>
      <c r="C36" s="110"/>
      <c r="D36" s="110"/>
      <c r="E36" s="110"/>
      <c r="F36" s="110"/>
      <c r="G36" s="110"/>
      <c r="H36" s="110"/>
      <c r="I36" s="110"/>
      <c r="J36" s="110"/>
      <c r="K36" s="110"/>
      <c r="L36" s="111"/>
      <c r="M36" s="46"/>
      <c r="N36" s="46"/>
      <c r="O36" s="46"/>
      <c r="Q36" s="46"/>
      <c r="R36" s="46"/>
      <c r="S36" s="46"/>
      <c r="T36" s="35"/>
    </row>
    <row r="37" spans="1:20" ht="22.5" customHeight="1" thickBot="1" x14ac:dyDescent="0.3">
      <c r="A37" s="112"/>
      <c r="B37" s="113"/>
      <c r="C37" s="113"/>
      <c r="D37" s="113"/>
      <c r="E37" s="113"/>
      <c r="F37" s="113"/>
      <c r="G37" s="113"/>
      <c r="H37" s="113"/>
      <c r="I37" s="113"/>
      <c r="J37" s="113"/>
      <c r="K37" s="113"/>
      <c r="L37" s="114"/>
      <c r="M37" s="46"/>
      <c r="N37" s="46"/>
      <c r="O37" s="46"/>
      <c r="Q37" s="46"/>
      <c r="R37" s="46"/>
      <c r="S37" s="46"/>
      <c r="T37" s="35"/>
    </row>
  </sheetData>
  <sheetProtection algorithmName="SHA-512" hashValue="07kjpkeLxMa46fxm48siGnScPrA0kp25iEg8H4Lb0LhVkvMGc9i0ZwnOLefE7AwzV7frk+YI3d/KQ+2yf592XA==" saltValue="o04GABG4WQ1b+ECqO5CxHw==" spinCount="100000" sheet="1" objects="1" scenarios="1"/>
  <mergeCells count="89">
    <mergeCell ref="A9:L9"/>
    <mergeCell ref="D11:E11"/>
    <mergeCell ref="A11:B11"/>
    <mergeCell ref="E8:F8"/>
    <mergeCell ref="A8:B8"/>
    <mergeCell ref="H8:L8"/>
    <mergeCell ref="C8:D8"/>
    <mergeCell ref="A1:L1"/>
    <mergeCell ref="A2:L2"/>
    <mergeCell ref="A3:B3"/>
    <mergeCell ref="C3:L3"/>
    <mergeCell ref="A4:F4"/>
    <mergeCell ref="G4:L4"/>
    <mergeCell ref="A5:B6"/>
    <mergeCell ref="C5:F6"/>
    <mergeCell ref="H5:L5"/>
    <mergeCell ref="I6:K6"/>
    <mergeCell ref="A7:B7"/>
    <mergeCell ref="C7:F7"/>
    <mergeCell ref="J7:L7"/>
    <mergeCell ref="A27:L27"/>
    <mergeCell ref="A12:F12"/>
    <mergeCell ref="G12:L12"/>
    <mergeCell ref="A13:B13"/>
    <mergeCell ref="A10:B10"/>
    <mergeCell ref="C10:F10"/>
    <mergeCell ref="H10:L10"/>
    <mergeCell ref="C13:F13"/>
    <mergeCell ref="H13:L13"/>
    <mergeCell ref="A15:B15"/>
    <mergeCell ref="C15:F15"/>
    <mergeCell ref="H15:L15"/>
    <mergeCell ref="A14:B14"/>
    <mergeCell ref="C14:F14"/>
    <mergeCell ref="H14:L14"/>
    <mergeCell ref="A19:B19"/>
    <mergeCell ref="A32:L37"/>
    <mergeCell ref="I30:L30"/>
    <mergeCell ref="A31:B31"/>
    <mergeCell ref="C31:F31"/>
    <mergeCell ref="G31:H31"/>
    <mergeCell ref="I31:L31"/>
    <mergeCell ref="A30:B30"/>
    <mergeCell ref="C30:F30"/>
    <mergeCell ref="G30:H30"/>
    <mergeCell ref="I29:L29"/>
    <mergeCell ref="A16:B16"/>
    <mergeCell ref="C16:F16"/>
    <mergeCell ref="H16:L16"/>
    <mergeCell ref="G28:H28"/>
    <mergeCell ref="A28:B28"/>
    <mergeCell ref="C28:F28"/>
    <mergeCell ref="A29:B29"/>
    <mergeCell ref="C29:F29"/>
    <mergeCell ref="G29:H29"/>
    <mergeCell ref="I28:L28"/>
    <mergeCell ref="A17:L17"/>
    <mergeCell ref="A18:B18"/>
    <mergeCell ref="C18:F18"/>
    <mergeCell ref="G18:H18"/>
    <mergeCell ref="I18:L18"/>
    <mergeCell ref="C19:F19"/>
    <mergeCell ref="G19:H19"/>
    <mergeCell ref="I19:L19"/>
    <mergeCell ref="A20:B20"/>
    <mergeCell ref="C20:F20"/>
    <mergeCell ref="G20:H20"/>
    <mergeCell ref="I20:L20"/>
    <mergeCell ref="A21:B21"/>
    <mergeCell ref="C21:F21"/>
    <mergeCell ref="G21:H21"/>
    <mergeCell ref="I21:L21"/>
    <mergeCell ref="A22:L22"/>
    <mergeCell ref="A23:B23"/>
    <mergeCell ref="C23:F23"/>
    <mergeCell ref="G23:H23"/>
    <mergeCell ref="I23:L23"/>
    <mergeCell ref="A24:B24"/>
    <mergeCell ref="C24:F24"/>
    <mergeCell ref="G24:H24"/>
    <mergeCell ref="I24:L24"/>
    <mergeCell ref="A25:B25"/>
    <mergeCell ref="C25:F25"/>
    <mergeCell ref="G25:H25"/>
    <mergeCell ref="I25:L25"/>
    <mergeCell ref="A26:B26"/>
    <mergeCell ref="C26:F26"/>
    <mergeCell ref="G26:H26"/>
    <mergeCell ref="I26:L26"/>
  </mergeCells>
  <conditionalFormatting sqref="C8:D8">
    <cfRule type="containsBlanks" dxfId="14" priority="2">
      <formula>LEN(TRIM(C8))=0</formula>
    </cfRule>
  </conditionalFormatting>
  <conditionalFormatting sqref="H8:L8">
    <cfRule type="containsBlanks" dxfId="13" priority="1">
      <formula>LEN(TRIM(H8))=0</formula>
    </cfRule>
  </conditionalFormatting>
  <conditionalFormatting sqref="M29:M37">
    <cfRule type="notContainsBlanks" dxfId="12" priority="14">
      <formula>LEN(TRIM(M29))&gt;0</formula>
    </cfRule>
  </conditionalFormatting>
  <dataValidations count="3">
    <dataValidation type="textLength" operator="equal" allowBlank="1" showInputMessage="1" showErrorMessage="1" errorTitle="Krivo upisan IBAN" error="IBAN se sastoji od 21 znakova" sqref="H10:L10" xr:uid="{729B6D33-75F8-48FD-9CB0-DDE233A1D837}">
      <formula1>21</formula1>
    </dataValidation>
    <dataValidation type="textLength" operator="equal" allowBlank="1" showInputMessage="1" showErrorMessage="1" errorTitle="UPOZORENJE" error="Poštanski broj se sastoji od 5 znamenki" sqref="H7" xr:uid="{250AC95E-6D0D-403E-B479-3D74479D7A99}">
      <formula1>5</formula1>
    </dataValidation>
    <dataValidation type="textLength" operator="equal" allowBlank="1" showInputMessage="1" showErrorMessage="1" errorTitle="UPOZORENJE" error="OIB broj sastoji se od 11 znakova" sqref="C15:F15 C7:F7 C30:F30 I30:L30 C20:F20 I20:L20 C25:F25 I25:L25" xr:uid="{74094659-32D8-405D-AFBC-63B5B2659012}">
      <formula1>11</formula1>
    </dataValidation>
  </dataValidations>
  <pageMargins left="0.51181102362204722" right="0.51181102362204722" top="0.35433070866141736" bottom="0.35433070866141736" header="0.31496062992125984" footer="0.31496062992125984"/>
  <pageSetup paperSize="9" scale="68" fitToHeight="0" orientation="landscape" r:id="rId1"/>
  <headerFooter>
    <oddHeader>&amp;R&amp;"Times New Roman"&amp;10&amp;K1557B7 Stupanj klasifikacije: SLUŽBENO&amp;1#_x000D_</oddHeader>
  </headerFooter>
  <rowBreaks count="1" manualBreakCount="1">
    <brk id="21" max="11" man="1"/>
  </rowBreaks>
  <ignoredErrors>
    <ignoredError sqref="E8" unlockedFormula="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Title="Upozorenje" error="Odabrati vrijednost iz padajućeg izbornika" xr:uid="{4A0A8377-F3B7-4C9A-8FCD-3940D08F3A23}">
          <x14:formula1>
            <xm:f>sys!$C$1:$C$23</xm:f>
          </x14:formula1>
          <xm:sqref>C10:F10</xm:sqref>
        </x14:dataValidation>
        <x14:dataValidation type="list" allowBlank="1" showInputMessage="1" showErrorMessage="1" errorTitle="Upozorenje" error="Odabrati vrijednost iz padajućeg izbornika" xr:uid="{5A064DBC-5A66-41A5-A3F7-FAB3A60E00F7}">
          <x14:formula1>
            <xm:f>sys!$A$1:$A$3</xm:f>
          </x14:formula1>
          <xm:sqref>C8</xm:sqref>
        </x14:dataValidation>
        <x14:dataValidation type="list" allowBlank="1" showInputMessage="1" showErrorMessage="1" errorTitle="Upozorenje" error="Odabrati vrijednost iz padajućeg izbornika" xr:uid="{88E87BB7-215D-4619-99AF-8B0E78E3FE68}">
          <x14:formula1>
            <xm:f>sys!$B$1:$B$21</xm:f>
          </x14:formula1>
          <xm:sqref>H8:L8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90C53-67A4-4C59-BF1B-CBA91ADC0B0A}">
  <sheetPr codeName="Sheet1">
    <pageSetUpPr fitToPage="1"/>
  </sheetPr>
  <dimension ref="A1:W58"/>
  <sheetViews>
    <sheetView view="pageBreakPreview" zoomScale="85" zoomScaleNormal="85" zoomScaleSheetLayoutView="85" workbookViewId="0">
      <selection activeCell="J4" sqref="J4"/>
    </sheetView>
  </sheetViews>
  <sheetFormatPr defaultColWidth="9.140625" defaultRowHeight="15" x14ac:dyDescent="0.25"/>
  <cols>
    <col min="1" max="1" width="4.42578125" style="42" customWidth="1"/>
    <col min="2" max="2" width="17.140625" style="31" customWidth="1"/>
    <col min="3" max="3" width="20.85546875" style="31" customWidth="1"/>
    <col min="4" max="4" width="9.140625" style="31" customWidth="1"/>
    <col min="5" max="5" width="13.140625" style="31" customWidth="1"/>
    <col min="6" max="6" width="23.42578125" style="31" customWidth="1"/>
    <col min="7" max="7" width="16.28515625" style="31" customWidth="1"/>
    <col min="8" max="8" width="17.140625" style="31" customWidth="1"/>
    <col min="9" max="9" width="18.28515625" style="31" customWidth="1"/>
    <col min="10" max="10" width="32.85546875" style="31" customWidth="1"/>
    <col min="11" max="11" width="28.28515625" style="31" customWidth="1"/>
    <col min="12" max="12" width="28" style="31" customWidth="1"/>
    <col min="13" max="13" width="26.42578125" style="31" hidden="1" customWidth="1"/>
    <col min="14" max="14" width="17.85546875" style="31" hidden="1" customWidth="1"/>
    <col min="15" max="15" width="20.28515625" style="31" hidden="1" customWidth="1"/>
    <col min="16" max="16" width="20.5703125" style="31" hidden="1" customWidth="1"/>
    <col min="17" max="17" width="9.140625" style="31" hidden="1" customWidth="1"/>
    <col min="18" max="18" width="15.42578125" style="31" hidden="1" customWidth="1"/>
    <col min="19" max="19" width="12.5703125" style="31" customWidth="1"/>
    <col min="20" max="26" width="9.140625" style="31" customWidth="1"/>
    <col min="27" max="27" width="6.7109375" style="31" customWidth="1"/>
    <col min="28" max="16384" width="9.140625" style="31"/>
  </cols>
  <sheetData>
    <row r="1" spans="1:20" ht="147" customHeight="1" thickBot="1" x14ac:dyDescent="0.5">
      <c r="A1" s="301" t="s">
        <v>189</v>
      </c>
      <c r="B1" s="142"/>
      <c r="C1" s="142"/>
      <c r="D1" s="142"/>
      <c r="E1" s="142"/>
      <c r="F1" s="142"/>
      <c r="G1" s="142"/>
      <c r="H1" s="142"/>
      <c r="I1" s="142"/>
      <c r="J1" s="142"/>
      <c r="K1" s="142"/>
      <c r="L1" s="143"/>
    </row>
    <row r="2" spans="1:20" ht="39.950000000000003" customHeight="1" thickBot="1" x14ac:dyDescent="0.3">
      <c r="A2" s="144" t="s">
        <v>162</v>
      </c>
      <c r="B2" s="145"/>
      <c r="C2" s="145"/>
      <c r="D2" s="145"/>
      <c r="E2" s="145"/>
      <c r="F2" s="145"/>
      <c r="G2" s="145"/>
      <c r="H2" s="145"/>
      <c r="I2" s="145"/>
      <c r="J2" s="145"/>
      <c r="K2" s="145"/>
      <c r="L2" s="146"/>
    </row>
    <row r="3" spans="1:20" ht="27.95" customHeight="1" thickBot="1" x14ac:dyDescent="0.3">
      <c r="A3" s="147" t="s">
        <v>43</v>
      </c>
      <c r="B3" s="148"/>
      <c r="C3" s="302">
        <f>'Osnovni podaci'!C3</f>
        <v>0</v>
      </c>
      <c r="D3" s="303"/>
      <c r="E3" s="303"/>
      <c r="F3" s="303"/>
      <c r="G3" s="303"/>
      <c r="H3" s="303"/>
      <c r="I3" s="303"/>
      <c r="J3" s="303"/>
      <c r="K3" s="303"/>
      <c r="L3" s="304"/>
    </row>
    <row r="4" spans="1:20" ht="30" customHeight="1" x14ac:dyDescent="0.25">
      <c r="A4" s="237" t="s">
        <v>94</v>
      </c>
      <c r="B4" s="238"/>
      <c r="C4" s="238"/>
      <c r="D4" s="238"/>
      <c r="E4" s="238"/>
      <c r="F4" s="238"/>
      <c r="G4" s="239"/>
      <c r="H4" s="173" t="s">
        <v>86</v>
      </c>
      <c r="I4" s="174"/>
      <c r="J4" s="21"/>
      <c r="K4" s="275" t="str">
        <f>IF(sys!I5=1," ","!!izaberi početak provedbe projekta!!")</f>
        <v>!!izaberi početak provedbe projekta!!</v>
      </c>
      <c r="L4" s="276"/>
    </row>
    <row r="5" spans="1:20" ht="30" customHeight="1" thickBot="1" x14ac:dyDescent="0.3">
      <c r="A5" s="281"/>
      <c r="B5" s="282"/>
      <c r="C5" s="282"/>
      <c r="D5" s="282"/>
      <c r="E5" s="282"/>
      <c r="F5" s="282"/>
      <c r="G5" s="283"/>
      <c r="H5" s="277" t="s">
        <v>87</v>
      </c>
      <c r="I5" s="278"/>
      <c r="J5" s="78"/>
      <c r="K5" s="279" t="str">
        <f>IF(sys!I6=1," ","!!izaberi završetak provedbe projekta!!")</f>
        <v>!!izaberi završetak provedbe projekta!!</v>
      </c>
      <c r="L5" s="280"/>
    </row>
    <row r="6" spans="1:20" ht="34.5" customHeight="1" x14ac:dyDescent="0.25">
      <c r="A6" s="173" t="s">
        <v>187</v>
      </c>
      <c r="B6" s="174"/>
      <c r="C6" s="174"/>
      <c r="D6" s="174"/>
      <c r="E6" s="174"/>
      <c r="F6" s="174"/>
      <c r="G6" s="174"/>
      <c r="H6" s="174"/>
      <c r="I6" s="174"/>
      <c r="J6" s="181"/>
      <c r="K6" s="181"/>
      <c r="L6" s="182"/>
    </row>
    <row r="7" spans="1:20" ht="34.5" customHeight="1" x14ac:dyDescent="0.25">
      <c r="A7" s="175"/>
      <c r="B7" s="176"/>
      <c r="C7" s="176"/>
      <c r="D7" s="176"/>
      <c r="E7" s="176"/>
      <c r="F7" s="176"/>
      <c r="G7" s="176"/>
      <c r="H7" s="176"/>
      <c r="I7" s="176"/>
      <c r="J7" s="183"/>
      <c r="K7" s="183"/>
      <c r="L7" s="184"/>
    </row>
    <row r="8" spans="1:20" ht="34.5" customHeight="1" x14ac:dyDescent="0.25">
      <c r="A8" s="177"/>
      <c r="B8" s="178"/>
      <c r="C8" s="178"/>
      <c r="D8" s="178"/>
      <c r="E8" s="178"/>
      <c r="F8" s="178"/>
      <c r="G8" s="178"/>
      <c r="H8" s="178"/>
      <c r="I8" s="178"/>
      <c r="J8" s="183"/>
      <c r="K8" s="183"/>
      <c r="L8" s="184"/>
    </row>
    <row r="9" spans="1:20" ht="34.5" customHeight="1" thickBot="1" x14ac:dyDescent="0.3">
      <c r="A9" s="179"/>
      <c r="B9" s="180"/>
      <c r="C9" s="180"/>
      <c r="D9" s="180"/>
      <c r="E9" s="180"/>
      <c r="F9" s="180"/>
      <c r="G9" s="180"/>
      <c r="H9" s="180"/>
      <c r="I9" s="180"/>
      <c r="J9" s="185"/>
      <c r="K9" s="185"/>
      <c r="L9" s="186"/>
    </row>
    <row r="10" spans="1:20" ht="38.25" customHeight="1" x14ac:dyDescent="0.25">
      <c r="A10" s="281" t="s">
        <v>172</v>
      </c>
      <c r="B10" s="282"/>
      <c r="C10" s="282"/>
      <c r="D10" s="282"/>
      <c r="E10" s="282"/>
      <c r="F10" s="282"/>
      <c r="G10" s="282"/>
      <c r="H10" s="282"/>
      <c r="I10" s="282"/>
      <c r="J10" s="282"/>
      <c r="K10" s="282"/>
      <c r="L10" s="283"/>
    </row>
    <row r="11" spans="1:20" ht="60.75" customHeight="1" x14ac:dyDescent="0.25">
      <c r="A11" s="284"/>
      <c r="B11" s="285"/>
      <c r="C11" s="285"/>
      <c r="D11" s="285"/>
      <c r="E11" s="285"/>
      <c r="F11" s="285"/>
      <c r="G11" s="285"/>
      <c r="H11" s="285"/>
      <c r="I11" s="285"/>
      <c r="J11" s="285"/>
      <c r="K11" s="285"/>
      <c r="L11" s="286"/>
    </row>
    <row r="12" spans="1:20" ht="65.25" customHeight="1" thickBot="1" x14ac:dyDescent="0.3">
      <c r="A12" s="287"/>
      <c r="B12" s="288"/>
      <c r="C12" s="288"/>
      <c r="D12" s="288"/>
      <c r="E12" s="288"/>
      <c r="F12" s="288"/>
      <c r="G12" s="288"/>
      <c r="H12" s="288"/>
      <c r="I12" s="288"/>
      <c r="J12" s="288"/>
      <c r="K12" s="288"/>
      <c r="L12" s="289"/>
    </row>
    <row r="13" spans="1:20" ht="30" customHeight="1" x14ac:dyDescent="0.25">
      <c r="A13" s="173" t="s">
        <v>146</v>
      </c>
      <c r="B13" s="174"/>
      <c r="C13" s="174"/>
      <c r="D13" s="174"/>
      <c r="E13" s="174"/>
      <c r="F13" s="174"/>
      <c r="G13" s="174"/>
      <c r="H13" s="174"/>
      <c r="I13" s="174"/>
      <c r="J13" s="174"/>
      <c r="K13" s="174"/>
      <c r="L13" s="290"/>
      <c r="N13" s="46"/>
      <c r="O13" s="46"/>
      <c r="Q13" s="46"/>
      <c r="R13" s="46"/>
      <c r="S13" s="46"/>
      <c r="T13" s="35"/>
    </row>
    <row r="14" spans="1:20" ht="26.25" customHeight="1" x14ac:dyDescent="0.25">
      <c r="A14" s="320" t="s">
        <v>0</v>
      </c>
      <c r="B14" s="321"/>
      <c r="C14" s="322"/>
      <c r="D14" s="322"/>
      <c r="E14" s="322"/>
      <c r="F14" s="322"/>
      <c r="G14" s="39" t="s">
        <v>1</v>
      </c>
      <c r="H14" s="14"/>
      <c r="I14" s="323" t="s">
        <v>9</v>
      </c>
      <c r="J14" s="324"/>
      <c r="K14" s="325"/>
      <c r="L14" s="27"/>
      <c r="N14" s="46"/>
      <c r="O14" s="46"/>
      <c r="Q14" s="46"/>
      <c r="R14" s="46"/>
      <c r="S14" s="46"/>
      <c r="T14" s="35"/>
    </row>
    <row r="15" spans="1:20" ht="31.5" customHeight="1" thickBot="1" x14ac:dyDescent="0.3">
      <c r="A15" s="326" t="s">
        <v>2</v>
      </c>
      <c r="B15" s="327"/>
      <c r="C15" s="29"/>
      <c r="D15" s="54" t="s">
        <v>3</v>
      </c>
      <c r="E15" s="328"/>
      <c r="F15" s="329"/>
      <c r="G15" s="55" t="s">
        <v>12</v>
      </c>
      <c r="H15" s="298"/>
      <c r="I15" s="299"/>
      <c r="J15" s="300"/>
      <c r="K15" s="267"/>
      <c r="L15" s="268"/>
      <c r="M15" s="56"/>
      <c r="N15" s="46"/>
      <c r="O15" s="46"/>
      <c r="Q15" s="46"/>
      <c r="R15" s="46"/>
      <c r="S15" s="46"/>
      <c r="T15" s="35"/>
    </row>
    <row r="16" spans="1:20" ht="31.5" customHeight="1" x14ac:dyDescent="0.25">
      <c r="A16" s="269" t="s">
        <v>136</v>
      </c>
      <c r="B16" s="270"/>
      <c r="C16" s="270"/>
      <c r="D16" s="270"/>
      <c r="E16" s="233" t="s">
        <v>140</v>
      </c>
      <c r="F16" s="234"/>
      <c r="G16" s="57" t="s">
        <v>141</v>
      </c>
      <c r="H16" s="233" t="s">
        <v>137</v>
      </c>
      <c r="I16" s="234"/>
      <c r="J16" s="58" t="s">
        <v>138</v>
      </c>
      <c r="K16" s="58" t="s">
        <v>139</v>
      </c>
      <c r="L16" s="59" t="s">
        <v>152</v>
      </c>
      <c r="M16" s="56"/>
      <c r="N16" s="46"/>
      <c r="O16" s="46"/>
      <c r="Q16" s="46"/>
      <c r="R16" s="46"/>
      <c r="S16" s="46"/>
      <c r="T16" s="35"/>
    </row>
    <row r="17" spans="1:20" ht="31.5" customHeight="1" thickBot="1" x14ac:dyDescent="0.3">
      <c r="A17" s="271"/>
      <c r="B17" s="272"/>
      <c r="C17" s="272"/>
      <c r="D17" s="272"/>
      <c r="E17" s="273"/>
      <c r="F17" s="274"/>
      <c r="G17" s="51"/>
      <c r="H17" s="235"/>
      <c r="I17" s="236"/>
      <c r="J17" s="51"/>
      <c r="K17" s="52"/>
      <c r="L17" s="53"/>
      <c r="M17" s="56"/>
      <c r="N17" s="46"/>
      <c r="O17" s="60"/>
      <c r="Q17" s="46"/>
      <c r="R17" s="46"/>
      <c r="S17" s="46"/>
      <c r="T17" s="35"/>
    </row>
    <row r="18" spans="1:20" ht="61.5" customHeight="1" thickBot="1" x14ac:dyDescent="0.3">
      <c r="A18" s="252" t="s">
        <v>92</v>
      </c>
      <c r="B18" s="253"/>
      <c r="C18" s="253"/>
      <c r="D18" s="253"/>
      <c r="E18" s="253"/>
      <c r="F18" s="61" t="s">
        <v>135</v>
      </c>
      <c r="G18" s="61" t="s">
        <v>91</v>
      </c>
      <c r="H18" s="61" t="s">
        <v>90</v>
      </c>
      <c r="I18" s="61" t="s">
        <v>93</v>
      </c>
      <c r="J18" s="291" t="s">
        <v>150</v>
      </c>
      <c r="K18" s="292"/>
      <c r="L18" s="293"/>
      <c r="M18" s="56"/>
      <c r="N18" s="46"/>
      <c r="O18" s="46"/>
      <c r="Q18" s="46"/>
      <c r="R18" s="46"/>
      <c r="S18" s="46"/>
      <c r="T18" s="35"/>
    </row>
    <row r="19" spans="1:20" ht="28.5" customHeight="1" x14ac:dyDescent="0.25">
      <c r="A19" s="62" t="s">
        <v>38</v>
      </c>
      <c r="B19" s="294"/>
      <c r="C19" s="294"/>
      <c r="D19" s="294"/>
      <c r="E19" s="294"/>
      <c r="F19" s="15"/>
      <c r="G19" s="15"/>
      <c r="H19" s="15"/>
      <c r="I19" s="17"/>
      <c r="J19" s="295"/>
      <c r="K19" s="296"/>
      <c r="L19" s="297"/>
      <c r="N19" s="46"/>
      <c r="O19" s="46"/>
      <c r="Q19" s="46"/>
      <c r="R19" s="46"/>
      <c r="S19" s="46"/>
      <c r="T19" s="35"/>
    </row>
    <row r="20" spans="1:20" ht="28.5" customHeight="1" x14ac:dyDescent="0.25">
      <c r="A20" s="63" t="s">
        <v>39</v>
      </c>
      <c r="B20" s="263"/>
      <c r="C20" s="263"/>
      <c r="D20" s="263"/>
      <c r="E20" s="263"/>
      <c r="F20" s="16"/>
      <c r="G20" s="16"/>
      <c r="H20" s="16"/>
      <c r="I20" s="17"/>
      <c r="J20" s="264"/>
      <c r="K20" s="265"/>
      <c r="L20" s="266"/>
      <c r="N20" s="46"/>
      <c r="O20" s="46"/>
      <c r="Q20" s="46"/>
      <c r="R20" s="46"/>
      <c r="S20" s="46"/>
      <c r="T20" s="35"/>
    </row>
    <row r="21" spans="1:20" ht="28.5" customHeight="1" x14ac:dyDescent="0.25">
      <c r="A21" s="63" t="s">
        <v>40</v>
      </c>
      <c r="B21" s="263"/>
      <c r="C21" s="263"/>
      <c r="D21" s="263"/>
      <c r="E21" s="263"/>
      <c r="F21" s="16"/>
      <c r="G21" s="16"/>
      <c r="H21" s="16"/>
      <c r="I21" s="17"/>
      <c r="J21" s="264"/>
      <c r="K21" s="265"/>
      <c r="L21" s="266"/>
      <c r="N21" s="46"/>
      <c r="O21" s="46"/>
      <c r="Q21" s="46"/>
      <c r="R21" s="46"/>
      <c r="S21" s="46"/>
      <c r="T21" s="35"/>
    </row>
    <row r="22" spans="1:20" ht="28.5" customHeight="1" x14ac:dyDescent="0.25">
      <c r="A22" s="63" t="s">
        <v>41</v>
      </c>
      <c r="B22" s="263"/>
      <c r="C22" s="263"/>
      <c r="D22" s="263"/>
      <c r="E22" s="263"/>
      <c r="F22" s="16"/>
      <c r="G22" s="16"/>
      <c r="H22" s="16"/>
      <c r="I22" s="17"/>
      <c r="J22" s="264"/>
      <c r="K22" s="265"/>
      <c r="L22" s="266"/>
      <c r="N22" s="46"/>
      <c r="O22" s="46"/>
      <c r="Q22" s="46"/>
      <c r="R22" s="46"/>
      <c r="S22" s="46"/>
      <c r="T22" s="35"/>
    </row>
    <row r="23" spans="1:20" ht="28.5" customHeight="1" x14ac:dyDescent="0.25">
      <c r="A23" s="63" t="s">
        <v>42</v>
      </c>
      <c r="B23" s="263"/>
      <c r="C23" s="263"/>
      <c r="D23" s="263"/>
      <c r="E23" s="263"/>
      <c r="F23" s="16"/>
      <c r="G23" s="16"/>
      <c r="H23" s="16"/>
      <c r="I23" s="17"/>
      <c r="J23" s="264"/>
      <c r="K23" s="265"/>
      <c r="L23" s="266"/>
      <c r="N23" s="46"/>
      <c r="O23" s="46"/>
      <c r="Q23" s="46"/>
      <c r="R23" s="46"/>
      <c r="S23" s="46"/>
      <c r="T23" s="35"/>
    </row>
    <row r="24" spans="1:20" ht="28.5" customHeight="1" x14ac:dyDescent="0.25">
      <c r="A24" s="63" t="s">
        <v>117</v>
      </c>
      <c r="B24" s="263"/>
      <c r="C24" s="263"/>
      <c r="D24" s="263"/>
      <c r="E24" s="263"/>
      <c r="F24" s="16"/>
      <c r="G24" s="16"/>
      <c r="H24" s="16"/>
      <c r="I24" s="17"/>
      <c r="J24" s="264"/>
      <c r="K24" s="265"/>
      <c r="L24" s="266"/>
      <c r="N24" s="46"/>
      <c r="O24" s="46"/>
      <c r="Q24" s="46"/>
      <c r="R24" s="46"/>
      <c r="S24" s="46"/>
      <c r="T24" s="35"/>
    </row>
    <row r="25" spans="1:20" ht="28.5" customHeight="1" x14ac:dyDescent="0.25">
      <c r="A25" s="63" t="s">
        <v>118</v>
      </c>
      <c r="B25" s="263"/>
      <c r="C25" s="263"/>
      <c r="D25" s="263"/>
      <c r="E25" s="263"/>
      <c r="F25" s="16"/>
      <c r="G25" s="16"/>
      <c r="H25" s="16"/>
      <c r="I25" s="17"/>
      <c r="J25" s="264"/>
      <c r="K25" s="265"/>
      <c r="L25" s="266"/>
      <c r="N25" s="46"/>
      <c r="O25" s="46"/>
      <c r="Q25" s="46"/>
      <c r="R25" s="46"/>
      <c r="S25" s="46"/>
      <c r="T25" s="35"/>
    </row>
    <row r="26" spans="1:20" ht="28.5" customHeight="1" x14ac:dyDescent="0.25">
      <c r="A26" s="63" t="s">
        <v>119</v>
      </c>
      <c r="B26" s="263"/>
      <c r="C26" s="263"/>
      <c r="D26" s="263"/>
      <c r="E26" s="263"/>
      <c r="F26" s="16"/>
      <c r="G26" s="16"/>
      <c r="H26" s="16"/>
      <c r="I26" s="17"/>
      <c r="J26" s="264"/>
      <c r="K26" s="265"/>
      <c r="L26" s="266"/>
      <c r="N26" s="46"/>
      <c r="O26" s="46"/>
      <c r="Q26" s="46"/>
      <c r="R26" s="46"/>
      <c r="S26" s="46"/>
      <c r="T26" s="35"/>
    </row>
    <row r="27" spans="1:20" ht="28.5" customHeight="1" x14ac:dyDescent="0.25">
      <c r="A27" s="63" t="s">
        <v>120</v>
      </c>
      <c r="B27" s="263"/>
      <c r="C27" s="263"/>
      <c r="D27" s="263"/>
      <c r="E27" s="263"/>
      <c r="F27" s="16"/>
      <c r="G27" s="16"/>
      <c r="H27" s="16"/>
      <c r="I27" s="16"/>
      <c r="J27" s="264"/>
      <c r="K27" s="265"/>
      <c r="L27" s="266"/>
      <c r="N27" s="46"/>
      <c r="O27" s="46"/>
      <c r="Q27" s="46"/>
      <c r="R27" s="46"/>
      <c r="S27" s="46"/>
      <c r="T27" s="35"/>
    </row>
    <row r="28" spans="1:20" ht="28.5" customHeight="1" x14ac:dyDescent="0.25">
      <c r="A28" s="63" t="s">
        <v>121</v>
      </c>
      <c r="B28" s="263"/>
      <c r="C28" s="263"/>
      <c r="D28" s="263"/>
      <c r="E28" s="263"/>
      <c r="F28" s="16"/>
      <c r="G28" s="16"/>
      <c r="H28" s="16"/>
      <c r="I28" s="16"/>
      <c r="J28" s="264"/>
      <c r="K28" s="265"/>
      <c r="L28" s="266"/>
      <c r="N28" s="46"/>
      <c r="O28" s="46"/>
      <c r="Q28" s="46"/>
      <c r="R28" s="46"/>
      <c r="S28" s="46"/>
      <c r="T28" s="35"/>
    </row>
    <row r="29" spans="1:20" ht="28.5" customHeight="1" x14ac:dyDescent="0.25">
      <c r="A29" s="63" t="s">
        <v>122</v>
      </c>
      <c r="B29" s="263"/>
      <c r="C29" s="263"/>
      <c r="D29" s="263"/>
      <c r="E29" s="263"/>
      <c r="F29" s="16"/>
      <c r="G29" s="16"/>
      <c r="H29" s="16"/>
      <c r="I29" s="16"/>
      <c r="J29" s="264"/>
      <c r="K29" s="265"/>
      <c r="L29" s="266"/>
      <c r="N29" s="46"/>
      <c r="O29" s="46"/>
      <c r="Q29" s="46"/>
      <c r="R29" s="46"/>
      <c r="S29" s="46"/>
      <c r="T29" s="35"/>
    </row>
    <row r="30" spans="1:20" ht="28.5" customHeight="1" x14ac:dyDescent="0.25">
      <c r="A30" s="63" t="s">
        <v>123</v>
      </c>
      <c r="B30" s="263"/>
      <c r="C30" s="263"/>
      <c r="D30" s="263"/>
      <c r="E30" s="263"/>
      <c r="F30" s="16"/>
      <c r="G30" s="16"/>
      <c r="H30" s="16"/>
      <c r="I30" s="16"/>
      <c r="J30" s="264"/>
      <c r="K30" s="265"/>
      <c r="L30" s="266"/>
      <c r="N30" s="46"/>
      <c r="O30" s="46"/>
      <c r="Q30" s="46"/>
      <c r="R30" s="46"/>
      <c r="S30" s="46"/>
      <c r="T30" s="35"/>
    </row>
    <row r="31" spans="1:20" ht="28.5" customHeight="1" x14ac:dyDescent="0.25">
      <c r="A31" s="63" t="s">
        <v>124</v>
      </c>
      <c r="B31" s="263"/>
      <c r="C31" s="263"/>
      <c r="D31" s="263"/>
      <c r="E31" s="263"/>
      <c r="F31" s="16"/>
      <c r="G31" s="16"/>
      <c r="H31" s="16"/>
      <c r="I31" s="17"/>
      <c r="J31" s="264"/>
      <c r="K31" s="265"/>
      <c r="L31" s="266"/>
      <c r="N31" s="46"/>
      <c r="O31" s="46"/>
      <c r="Q31" s="46"/>
      <c r="R31" s="46"/>
      <c r="S31" s="46"/>
      <c r="T31" s="35"/>
    </row>
    <row r="32" spans="1:20" ht="28.5" customHeight="1" x14ac:dyDescent="0.25">
      <c r="A32" s="63" t="s">
        <v>125</v>
      </c>
      <c r="B32" s="263"/>
      <c r="C32" s="263"/>
      <c r="D32" s="263"/>
      <c r="E32" s="263"/>
      <c r="F32" s="16"/>
      <c r="G32" s="16"/>
      <c r="H32" s="16"/>
      <c r="I32" s="17"/>
      <c r="J32" s="264"/>
      <c r="K32" s="265"/>
      <c r="L32" s="266"/>
      <c r="N32" s="46"/>
      <c r="O32" s="46"/>
      <c r="Q32" s="46"/>
      <c r="R32" s="46"/>
      <c r="S32" s="46"/>
      <c r="T32" s="35"/>
    </row>
    <row r="33" spans="1:23" ht="28.5" customHeight="1" thickBot="1" x14ac:dyDescent="0.3">
      <c r="A33" s="63" t="s">
        <v>126</v>
      </c>
      <c r="B33" s="263"/>
      <c r="C33" s="263"/>
      <c r="D33" s="263"/>
      <c r="E33" s="263"/>
      <c r="F33" s="16"/>
      <c r="G33" s="16"/>
      <c r="H33" s="16"/>
      <c r="I33" s="17"/>
      <c r="J33" s="264"/>
      <c r="K33" s="265"/>
      <c r="L33" s="266"/>
      <c r="N33" s="46"/>
      <c r="O33" s="46"/>
      <c r="Q33" s="46"/>
      <c r="R33" s="46"/>
      <c r="S33" s="46"/>
      <c r="T33" s="35"/>
    </row>
    <row r="34" spans="1:23" ht="40.5" customHeight="1" thickBot="1" x14ac:dyDescent="0.3">
      <c r="A34" s="252" t="s">
        <v>104</v>
      </c>
      <c r="B34" s="253"/>
      <c r="C34" s="253"/>
      <c r="D34" s="200"/>
      <c r="E34" s="200"/>
      <c r="F34" s="200"/>
      <c r="G34" s="61" t="s">
        <v>105</v>
      </c>
      <c r="H34" s="200"/>
      <c r="I34" s="200"/>
      <c r="J34" s="61" t="s">
        <v>106</v>
      </c>
      <c r="K34" s="200"/>
      <c r="L34" s="203"/>
      <c r="N34" s="46"/>
      <c r="O34" s="46"/>
      <c r="Q34" s="46"/>
      <c r="R34" s="46"/>
      <c r="S34" s="46"/>
      <c r="T34" s="35"/>
    </row>
    <row r="35" spans="1:23" s="67" customFormat="1" ht="51.75" customHeight="1" thickBot="1" x14ac:dyDescent="0.3">
      <c r="A35" s="219" t="s">
        <v>169</v>
      </c>
      <c r="B35" s="220"/>
      <c r="C35" s="220"/>
      <c r="D35" s="220"/>
      <c r="E35" s="220"/>
      <c r="F35" s="220"/>
      <c r="G35" s="220"/>
      <c r="H35" s="220"/>
      <c r="I35" s="220"/>
      <c r="J35" s="220"/>
      <c r="K35" s="220"/>
      <c r="L35" s="221"/>
      <c r="M35" s="31"/>
      <c r="N35" s="64"/>
      <c r="O35" s="64"/>
      <c r="P35" s="65"/>
      <c r="Q35" s="64"/>
      <c r="R35" s="64"/>
      <c r="S35" s="64"/>
      <c r="T35" s="66"/>
      <c r="U35" s="65"/>
      <c r="V35" s="65"/>
      <c r="W35" s="65"/>
    </row>
    <row r="36" spans="1:23" s="67" customFormat="1" ht="83.25" customHeight="1" x14ac:dyDescent="0.25">
      <c r="A36" s="249" t="s">
        <v>168</v>
      </c>
      <c r="B36" s="250"/>
      <c r="C36" s="250"/>
      <c r="D36" s="251" t="s">
        <v>85</v>
      </c>
      <c r="E36" s="251"/>
      <c r="F36" s="68" t="s">
        <v>148</v>
      </c>
      <c r="G36" s="257" t="s">
        <v>108</v>
      </c>
      <c r="H36" s="258"/>
      <c r="I36" s="201" t="s">
        <v>147</v>
      </c>
      <c r="J36" s="202"/>
      <c r="K36" s="257" t="s">
        <v>82</v>
      </c>
      <c r="L36" s="258"/>
      <c r="M36" s="31"/>
      <c r="N36" s="64"/>
      <c r="O36" s="64"/>
      <c r="P36" s="65"/>
      <c r="Q36" s="64"/>
      <c r="R36" s="64"/>
      <c r="S36" s="64"/>
      <c r="T36" s="66"/>
      <c r="U36" s="65"/>
      <c r="V36" s="65"/>
      <c r="W36" s="65"/>
    </row>
    <row r="37" spans="1:23" s="67" customFormat="1" ht="24.95" customHeight="1" x14ac:dyDescent="0.25">
      <c r="A37" s="246" t="s">
        <v>83</v>
      </c>
      <c r="B37" s="247"/>
      <c r="C37" s="247"/>
      <c r="D37" s="248">
        <v>0</v>
      </c>
      <c r="E37" s="248"/>
      <c r="F37" s="30">
        <v>0</v>
      </c>
      <c r="G37" s="259">
        <v>0</v>
      </c>
      <c r="H37" s="260"/>
      <c r="I37" s="215">
        <v>0</v>
      </c>
      <c r="J37" s="216"/>
      <c r="K37" s="259">
        <v>0</v>
      </c>
      <c r="L37" s="260"/>
      <c r="M37" s="31"/>
      <c r="N37" s="64"/>
      <c r="O37" s="64"/>
      <c r="P37" s="65"/>
      <c r="Q37" s="64"/>
      <c r="R37" s="64"/>
      <c r="S37" s="64"/>
      <c r="T37" s="66"/>
      <c r="U37" s="65"/>
      <c r="V37" s="65"/>
      <c r="W37" s="65"/>
    </row>
    <row r="38" spans="1:23" s="67" customFormat="1" ht="24.95" customHeight="1" x14ac:dyDescent="0.25">
      <c r="A38" s="246" t="s">
        <v>84</v>
      </c>
      <c r="B38" s="247"/>
      <c r="C38" s="247"/>
      <c r="D38" s="248">
        <v>0</v>
      </c>
      <c r="E38" s="248"/>
      <c r="F38" s="30">
        <v>0</v>
      </c>
      <c r="G38" s="259">
        <v>0</v>
      </c>
      <c r="H38" s="260"/>
      <c r="I38" s="215">
        <v>0</v>
      </c>
      <c r="J38" s="216"/>
      <c r="K38" s="259">
        <v>0</v>
      </c>
      <c r="L38" s="260"/>
      <c r="M38" s="31"/>
      <c r="N38" s="64"/>
      <c r="O38" s="64"/>
      <c r="P38" s="65"/>
      <c r="Q38" s="64"/>
      <c r="R38" s="64"/>
      <c r="S38" s="64"/>
      <c r="T38" s="66"/>
      <c r="U38" s="65"/>
      <c r="V38" s="65"/>
      <c r="W38" s="65"/>
    </row>
    <row r="39" spans="1:23" s="67" customFormat="1" ht="24.75" customHeight="1" thickBot="1" x14ac:dyDescent="0.3">
      <c r="A39" s="243" t="s">
        <v>142</v>
      </c>
      <c r="B39" s="244"/>
      <c r="C39" s="244"/>
      <c r="D39" s="245">
        <f>D38-D37</f>
        <v>0</v>
      </c>
      <c r="E39" s="245"/>
      <c r="F39" s="69">
        <f>F38-F37</f>
        <v>0</v>
      </c>
      <c r="G39" s="261">
        <f t="shared" ref="G39" si="0">G38-G37</f>
        <v>0</v>
      </c>
      <c r="H39" s="262"/>
      <c r="I39" s="217">
        <f>I37-I38</f>
        <v>0</v>
      </c>
      <c r="J39" s="218"/>
      <c r="K39" s="261">
        <f>K37-K38</f>
        <v>0</v>
      </c>
      <c r="L39" s="262"/>
      <c r="M39" s="31"/>
      <c r="N39" s="64"/>
      <c r="O39" s="64"/>
      <c r="P39" s="65"/>
      <c r="Q39" s="64"/>
      <c r="R39" s="64"/>
      <c r="S39" s="64"/>
      <c r="T39" s="66"/>
      <c r="U39" s="65"/>
      <c r="V39" s="65"/>
      <c r="W39" s="65"/>
    </row>
    <row r="40" spans="1:23" s="67" customFormat="1" ht="34.5" customHeight="1" thickBot="1" x14ac:dyDescent="0.3">
      <c r="A40" s="308" t="s">
        <v>164</v>
      </c>
      <c r="B40" s="309"/>
      <c r="C40" s="309"/>
      <c r="D40" s="309"/>
      <c r="E40" s="309"/>
      <c r="F40" s="309"/>
      <c r="G40" s="309"/>
      <c r="H40" s="310"/>
      <c r="I40" s="305" t="e">
        <f>I39/I37</f>
        <v>#DIV/0!</v>
      </c>
      <c r="J40" s="306"/>
      <c r="K40" s="305" t="e">
        <f>K39/K37</f>
        <v>#DIV/0!</v>
      </c>
      <c r="L40" s="307"/>
      <c r="M40" s="31"/>
      <c r="N40" s="64"/>
      <c r="O40" s="64"/>
      <c r="P40" s="65"/>
      <c r="Q40" s="64"/>
      <c r="R40" s="64"/>
      <c r="S40" s="64"/>
      <c r="T40" s="66"/>
      <c r="U40" s="65"/>
      <c r="V40" s="65"/>
      <c r="W40" s="65"/>
    </row>
    <row r="41" spans="1:23" s="67" customFormat="1" ht="34.5" customHeight="1" thickBot="1" x14ac:dyDescent="0.3">
      <c r="A41" s="168" t="s">
        <v>171</v>
      </c>
      <c r="B41" s="169"/>
      <c r="C41" s="169"/>
      <c r="D41" s="169"/>
      <c r="E41" s="169"/>
      <c r="F41" s="170"/>
      <c r="G41" s="171"/>
      <c r="H41" s="172"/>
      <c r="I41" s="222" t="s">
        <v>170</v>
      </c>
      <c r="J41" s="223"/>
      <c r="K41" s="223"/>
      <c r="L41" s="79">
        <v>0</v>
      </c>
      <c r="M41" s="31"/>
      <c r="N41" s="64"/>
      <c r="O41" s="64"/>
      <c r="P41" s="65"/>
      <c r="Q41" s="64"/>
      <c r="R41" s="64"/>
      <c r="S41" s="64"/>
      <c r="T41" s="66"/>
      <c r="U41" s="65"/>
      <c r="V41" s="65"/>
      <c r="W41" s="65"/>
    </row>
    <row r="42" spans="1:23" s="67" customFormat="1" ht="46.15" customHeight="1" x14ac:dyDescent="0.25">
      <c r="A42" s="311" t="s">
        <v>149</v>
      </c>
      <c r="B42" s="312"/>
      <c r="C42" s="312"/>
      <c r="D42" s="312"/>
      <c r="E42" s="312"/>
      <c r="F42" s="315" t="s">
        <v>112</v>
      </c>
      <c r="G42" s="315"/>
      <c r="H42" s="315"/>
      <c r="I42" s="316" t="s">
        <v>113</v>
      </c>
      <c r="J42" s="316"/>
      <c r="K42" s="316" t="s">
        <v>114</v>
      </c>
      <c r="L42" s="317"/>
      <c r="M42" s="31"/>
      <c r="N42" s="64"/>
      <c r="O42" s="64"/>
      <c r="P42" s="65"/>
      <c r="Q42" s="64"/>
      <c r="R42" s="64"/>
      <c r="S42" s="64"/>
      <c r="T42" s="66"/>
      <c r="U42" s="65"/>
      <c r="V42" s="65"/>
      <c r="W42" s="65"/>
    </row>
    <row r="43" spans="1:23" s="67" customFormat="1" ht="25.9" customHeight="1" thickBot="1" x14ac:dyDescent="0.3">
      <c r="A43" s="313"/>
      <c r="B43" s="314"/>
      <c r="C43" s="314"/>
      <c r="D43" s="314"/>
      <c r="E43" s="314"/>
      <c r="F43" s="245">
        <f>D39/1000</f>
        <v>0</v>
      </c>
      <c r="G43" s="245"/>
      <c r="H43" s="245"/>
      <c r="I43" s="318">
        <f>I39*15.451</f>
        <v>0</v>
      </c>
      <c r="J43" s="318"/>
      <c r="K43" s="318">
        <f>K39*15.451</f>
        <v>0</v>
      </c>
      <c r="L43" s="319"/>
      <c r="M43" s="31"/>
      <c r="N43" s="64"/>
      <c r="O43" s="64"/>
      <c r="P43" s="65"/>
      <c r="Q43" s="64"/>
      <c r="R43" s="64"/>
      <c r="S43" s="64"/>
      <c r="T43" s="66"/>
      <c r="U43" s="65"/>
      <c r="V43" s="65"/>
      <c r="W43" s="65"/>
    </row>
    <row r="44" spans="1:23" s="67" customFormat="1" ht="25.5" customHeight="1" thickBot="1" x14ac:dyDescent="0.3">
      <c r="A44" s="237" t="s">
        <v>81</v>
      </c>
      <c r="B44" s="238"/>
      <c r="C44" s="238"/>
      <c r="D44" s="238"/>
      <c r="E44" s="238"/>
      <c r="F44" s="238"/>
      <c r="G44" s="238"/>
      <c r="H44" s="238"/>
      <c r="I44" s="238"/>
      <c r="J44" s="238"/>
      <c r="K44" s="238"/>
      <c r="L44" s="239"/>
      <c r="M44" s="31"/>
      <c r="N44" s="64"/>
      <c r="O44" s="64"/>
      <c r="P44" s="65"/>
      <c r="Q44" s="64"/>
      <c r="R44" s="64"/>
      <c r="S44" s="64"/>
      <c r="T44" s="66"/>
      <c r="U44" s="65"/>
      <c r="V44" s="65"/>
      <c r="W44" s="65"/>
    </row>
    <row r="45" spans="1:23" ht="35.25" customHeight="1" thickBot="1" x14ac:dyDescent="0.3">
      <c r="A45" s="97" t="s">
        <v>115</v>
      </c>
      <c r="B45" s="98"/>
      <c r="C45" s="98"/>
      <c r="D45" s="98"/>
      <c r="E45" s="98"/>
      <c r="F45" s="98"/>
      <c r="G45" s="98"/>
      <c r="H45" s="240"/>
      <c r="I45" s="70" t="s">
        <v>131</v>
      </c>
      <c r="J45" s="70" t="s">
        <v>133</v>
      </c>
      <c r="K45" s="241" t="str">
        <f>IF(sys!A5=1,"Iznos zatraženih sredstava potpore [EUR]***","!!odaberite veličinu poduzeća!!")</f>
        <v>!!odaberite veličinu poduzeća!!</v>
      </c>
      <c r="L45" s="242"/>
      <c r="N45" s="46"/>
      <c r="O45" s="71">
        <f>I47+I48</f>
        <v>0</v>
      </c>
      <c r="Q45" s="46"/>
      <c r="R45" s="46"/>
      <c r="S45" s="46"/>
      <c r="T45" s="35"/>
    </row>
    <row r="46" spans="1:23" ht="29.25" customHeight="1" x14ac:dyDescent="0.25">
      <c r="A46" s="192" t="s">
        <v>100</v>
      </c>
      <c r="B46" s="193"/>
      <c r="C46" s="193"/>
      <c r="D46" s="193"/>
      <c r="E46" s="193"/>
      <c r="F46" s="193"/>
      <c r="G46" s="193"/>
      <c r="H46" s="193"/>
      <c r="I46" s="25">
        <v>0</v>
      </c>
      <c r="J46" s="72" t="e">
        <f>K46/I46</f>
        <v>#DIV/0!</v>
      </c>
      <c r="K46" s="194">
        <f>P46*O46</f>
        <v>0</v>
      </c>
      <c r="L46" s="195"/>
      <c r="N46" s="46"/>
      <c r="O46" s="23">
        <f>IF('Osnovni podaci'!$C$8="Mikro i malo poduzeće",0.65,
IF('Osnovni podaci'!$C$8="Srednje poduzeće",0.55,
IF('Osnovni podaci'!$C$8="Veliko poduzeće",0.45,)))</f>
        <v>0</v>
      </c>
      <c r="P46" s="73">
        <f>I46</f>
        <v>0</v>
      </c>
      <c r="Q46" s="46"/>
      <c r="R46" s="46"/>
      <c r="S46" s="46"/>
      <c r="T46" s="35"/>
    </row>
    <row r="47" spans="1:23" ht="29.25" customHeight="1" x14ac:dyDescent="0.25">
      <c r="A47" s="196" t="s">
        <v>155</v>
      </c>
      <c r="B47" s="197"/>
      <c r="C47" s="197"/>
      <c r="D47" s="197"/>
      <c r="E47" s="197"/>
      <c r="F47" s="198" t="str">
        <f>IF(A47="A2. Postavljanje sustava za skladištenje električne energije (baterije)","",
IF(A47="A2. Troškovi izrade projektno-tehničke dokumentacije (glavni projekt)","","Odaberite vrstu prijavitelja u kartici Osnovni podaci!!!"))</f>
        <v/>
      </c>
      <c r="G47" s="198"/>
      <c r="H47" s="199"/>
      <c r="I47" s="25">
        <v>0</v>
      </c>
      <c r="J47" s="72" t="e">
        <f>K47/I47</f>
        <v>#DIV/0!</v>
      </c>
      <c r="K47" s="194">
        <f>P47*O47</f>
        <v>0</v>
      </c>
      <c r="L47" s="195"/>
      <c r="N47" s="46"/>
      <c r="O47" s="23">
        <f>IF('Osnovni podaci'!$C$8="Mikro i malo poduzeće",0.5,
IF('Osnovni podaci'!$C$8="Srednje poduzeće",0.4,
IF('Osnovni podaci'!$C$8="Veliko poduzeće",0.3,)))</f>
        <v>0</v>
      </c>
      <c r="P47" s="73">
        <f>I47</f>
        <v>0</v>
      </c>
      <c r="Q47" s="46"/>
      <c r="R47" s="46"/>
      <c r="S47" s="46"/>
      <c r="T47" s="35"/>
    </row>
    <row r="48" spans="1:23" ht="29.25" customHeight="1" x14ac:dyDescent="0.25">
      <c r="A48" s="204" t="s">
        <v>144</v>
      </c>
      <c r="B48" s="205"/>
      <c r="C48" s="205"/>
      <c r="D48" s="205"/>
      <c r="E48" s="205"/>
      <c r="F48" s="205"/>
      <c r="G48" s="205"/>
      <c r="H48" s="205"/>
      <c r="I48" s="18">
        <v>0</v>
      </c>
      <c r="J48" s="72" t="e">
        <f t="shared" ref="J48:J51" si="1">K48/I48</f>
        <v>#DIV/0!</v>
      </c>
      <c r="K48" s="206">
        <f t="shared" ref="K48" si="2">P48*O48</f>
        <v>0</v>
      </c>
      <c r="L48" s="207"/>
      <c r="M48" s="46"/>
      <c r="N48" s="46"/>
      <c r="O48" s="23">
        <f>IF('Osnovni podaci'!$C$8="Mikro i malo poduzeće",0.65,
IF('Osnovni podaci'!$C$8="Srednje poduzeće",0.55,
IF('Osnovni podaci'!$C$8="Veliko poduzeće",0.45,)))</f>
        <v>0</v>
      </c>
      <c r="P48" s="73">
        <f t="shared" ref="P48:P49" si="3">I48</f>
        <v>0</v>
      </c>
      <c r="Q48" s="46"/>
      <c r="R48" s="46"/>
      <c r="S48" s="46"/>
      <c r="T48" s="35"/>
    </row>
    <row r="49" spans="1:20" ht="29.25" customHeight="1" x14ac:dyDescent="0.25">
      <c r="A49" s="208" t="s">
        <v>145</v>
      </c>
      <c r="B49" s="209"/>
      <c r="C49" s="209"/>
      <c r="D49" s="209"/>
      <c r="E49" s="209"/>
      <c r="F49" s="209"/>
      <c r="G49" s="209"/>
      <c r="H49" s="210"/>
      <c r="I49" s="18">
        <v>0</v>
      </c>
      <c r="J49" s="72" t="e">
        <f t="shared" si="1"/>
        <v>#DIV/0!</v>
      </c>
      <c r="K49" s="206">
        <f>P49*O49</f>
        <v>0</v>
      </c>
      <c r="L49" s="207"/>
      <c r="M49" s="46"/>
      <c r="N49" s="46"/>
      <c r="O49" s="23">
        <f>IF('Osnovni podaci'!$C$8="Mikro i malo poduzeće",0.65,
IF('Osnovni podaci'!$C$8="Srednje poduzeće",0.55,
IF('Osnovni podaci'!$C$8="Veliko poduzeće",0.45,)))</f>
        <v>0</v>
      </c>
      <c r="P49" s="73">
        <f t="shared" si="3"/>
        <v>0</v>
      </c>
      <c r="Q49" s="46"/>
      <c r="R49" s="46"/>
      <c r="S49" s="46"/>
      <c r="T49" s="35"/>
    </row>
    <row r="50" spans="1:20" ht="29.25" customHeight="1" thickBot="1" x14ac:dyDescent="0.3">
      <c r="A50" s="211" t="s">
        <v>167</v>
      </c>
      <c r="B50" s="212"/>
      <c r="C50" s="212"/>
      <c r="D50" s="212"/>
      <c r="E50" s="212"/>
      <c r="F50" s="212"/>
      <c r="G50" s="212"/>
      <c r="H50" s="212"/>
      <c r="I50" s="26">
        <v>0</v>
      </c>
      <c r="J50" s="74" t="e">
        <f t="shared" si="1"/>
        <v>#DIV/0!</v>
      </c>
      <c r="K50" s="213">
        <f>P50*O50</f>
        <v>0</v>
      </c>
      <c r="L50" s="214"/>
      <c r="M50" s="46"/>
      <c r="N50" s="46"/>
      <c r="O50" s="22"/>
      <c r="P50" s="73"/>
      <c r="Q50" s="46"/>
      <c r="R50" s="46"/>
      <c r="S50" s="46"/>
      <c r="T50" s="35"/>
    </row>
    <row r="51" spans="1:20" ht="24.95" customHeight="1" thickBot="1" x14ac:dyDescent="0.3">
      <c r="A51" s="187" t="s">
        <v>143</v>
      </c>
      <c r="B51" s="188"/>
      <c r="C51" s="188"/>
      <c r="D51" s="188"/>
      <c r="E51" s="188"/>
      <c r="F51" s="188"/>
      <c r="G51" s="188"/>
      <c r="H51" s="189"/>
      <c r="I51" s="75">
        <f>SUM(I46:I49)</f>
        <v>0</v>
      </c>
      <c r="J51" s="74" t="e">
        <f t="shared" si="1"/>
        <v>#DIV/0!</v>
      </c>
      <c r="K51" s="190">
        <f>SUM(K46:L50)</f>
        <v>0</v>
      </c>
      <c r="L51" s="191"/>
      <c r="M51" s="46"/>
      <c r="N51" s="46"/>
      <c r="O51" s="24"/>
      <c r="P51" s="76"/>
      <c r="Q51" s="46"/>
      <c r="R51" s="46"/>
      <c r="S51" s="46"/>
      <c r="T51" s="35"/>
    </row>
    <row r="52" spans="1:20" ht="24.95" customHeight="1" thickBot="1" x14ac:dyDescent="0.3">
      <c r="A52" s="187" t="s">
        <v>132</v>
      </c>
      <c r="B52" s="188"/>
      <c r="C52" s="188"/>
      <c r="D52" s="188"/>
      <c r="E52" s="188"/>
      <c r="F52" s="188"/>
      <c r="G52" s="188"/>
      <c r="H52" s="189"/>
      <c r="I52" s="77">
        <f>SUM(I46:I50)</f>
        <v>0</v>
      </c>
      <c r="J52" s="254"/>
      <c r="K52" s="255"/>
      <c r="L52" s="256"/>
      <c r="M52" s="46"/>
      <c r="N52" s="46"/>
      <c r="O52" s="46"/>
      <c r="Q52" s="46"/>
      <c r="R52" s="46"/>
      <c r="S52" s="46"/>
      <c r="T52" s="35"/>
    </row>
    <row r="53" spans="1:20" ht="24.95" customHeight="1" x14ac:dyDescent="0.25">
      <c r="A53" s="224" t="s">
        <v>151</v>
      </c>
      <c r="B53" s="225"/>
      <c r="C53" s="225"/>
      <c r="D53" s="225"/>
      <c r="E53" s="225"/>
      <c r="F53" s="225"/>
      <c r="G53" s="225"/>
      <c r="H53" s="225"/>
      <c r="I53" s="225"/>
      <c r="J53" s="225"/>
      <c r="K53" s="225"/>
      <c r="L53" s="226"/>
      <c r="M53" s="46"/>
      <c r="N53" s="46"/>
      <c r="O53" s="46"/>
      <c r="Q53" s="46"/>
      <c r="R53" s="46"/>
      <c r="S53" s="46"/>
      <c r="T53" s="35"/>
    </row>
    <row r="54" spans="1:20" ht="24.95" customHeight="1" x14ac:dyDescent="0.25">
      <c r="A54" s="227"/>
      <c r="B54" s="228"/>
      <c r="C54" s="228"/>
      <c r="D54" s="228"/>
      <c r="E54" s="228"/>
      <c r="F54" s="228"/>
      <c r="G54" s="228"/>
      <c r="H54" s="228"/>
      <c r="I54" s="228"/>
      <c r="J54" s="228"/>
      <c r="K54" s="228"/>
      <c r="L54" s="229"/>
      <c r="M54" s="46"/>
      <c r="N54" s="46"/>
      <c r="O54" s="46"/>
      <c r="Q54" s="46"/>
      <c r="R54" s="46"/>
      <c r="S54" s="46"/>
      <c r="T54" s="35"/>
    </row>
    <row r="55" spans="1:20" ht="24.95" customHeight="1" x14ac:dyDescent="0.25">
      <c r="A55" s="227"/>
      <c r="B55" s="228"/>
      <c r="C55" s="228"/>
      <c r="D55" s="228"/>
      <c r="E55" s="228"/>
      <c r="F55" s="228"/>
      <c r="G55" s="228"/>
      <c r="H55" s="228"/>
      <c r="I55" s="228"/>
      <c r="J55" s="228"/>
      <c r="K55" s="228"/>
      <c r="L55" s="229"/>
      <c r="M55" s="46"/>
      <c r="N55" s="46"/>
      <c r="O55" s="46"/>
      <c r="Q55" s="46"/>
      <c r="R55" s="46"/>
      <c r="S55" s="46"/>
      <c r="T55" s="35"/>
    </row>
    <row r="56" spans="1:20" ht="46.9" customHeight="1" x14ac:dyDescent="0.25">
      <c r="A56" s="227"/>
      <c r="B56" s="228"/>
      <c r="C56" s="228"/>
      <c r="D56" s="228"/>
      <c r="E56" s="228"/>
      <c r="F56" s="228"/>
      <c r="G56" s="228"/>
      <c r="H56" s="228"/>
      <c r="I56" s="228"/>
      <c r="J56" s="228"/>
      <c r="K56" s="228"/>
      <c r="L56" s="229"/>
      <c r="M56" s="46"/>
      <c r="N56" s="46"/>
      <c r="O56" s="46"/>
      <c r="Q56" s="46"/>
      <c r="R56" s="46"/>
      <c r="S56" s="46"/>
      <c r="T56" s="35"/>
    </row>
    <row r="57" spans="1:20" ht="27" customHeight="1" x14ac:dyDescent="0.25">
      <c r="A57" s="227"/>
      <c r="B57" s="228"/>
      <c r="C57" s="228"/>
      <c r="D57" s="228"/>
      <c r="E57" s="228"/>
      <c r="F57" s="228"/>
      <c r="G57" s="228"/>
      <c r="H57" s="228"/>
      <c r="I57" s="228"/>
      <c r="J57" s="228"/>
      <c r="K57" s="228"/>
      <c r="L57" s="229"/>
      <c r="M57" s="46"/>
      <c r="N57" s="46"/>
      <c r="O57" s="46"/>
      <c r="Q57" s="46"/>
      <c r="R57" s="46"/>
      <c r="S57" s="46"/>
      <c r="T57" s="35"/>
    </row>
    <row r="58" spans="1:20" ht="95.25" customHeight="1" thickBot="1" x14ac:dyDescent="0.3">
      <c r="A58" s="230"/>
      <c r="B58" s="231"/>
      <c r="C58" s="231"/>
      <c r="D58" s="231"/>
      <c r="E58" s="231"/>
      <c r="F58" s="231"/>
      <c r="G58" s="231"/>
      <c r="H58" s="231"/>
      <c r="I58" s="231"/>
      <c r="J58" s="231"/>
      <c r="K58" s="231"/>
      <c r="L58" s="232"/>
      <c r="M58" s="46"/>
      <c r="N58" s="46"/>
      <c r="O58" s="46"/>
      <c r="Q58" s="46"/>
      <c r="R58" s="46"/>
      <c r="S58" s="46"/>
      <c r="T58" s="35"/>
    </row>
  </sheetData>
  <sheetProtection algorithmName="SHA-512" hashValue="Nvi+oYuFpPSikpGidJHEfA2PJMzu+POECpvW1UDfJjeph93Pwr31j3AnyJJuoGrzYRrL/ryjfWLYNiQtE0ywHg==" saltValue="oO1EZKxE2bmGFHSYVbHPsA==" spinCount="100000" sheet="1" objects="1" scenarios="1"/>
  <mergeCells count="118">
    <mergeCell ref="A1:L1"/>
    <mergeCell ref="A2:L2"/>
    <mergeCell ref="A3:B3"/>
    <mergeCell ref="C3:L3"/>
    <mergeCell ref="I40:J40"/>
    <mergeCell ref="K40:L40"/>
    <mergeCell ref="A40:H40"/>
    <mergeCell ref="A42:E43"/>
    <mergeCell ref="F42:H42"/>
    <mergeCell ref="I42:J42"/>
    <mergeCell ref="K42:L42"/>
    <mergeCell ref="F43:H43"/>
    <mergeCell ref="I43:J43"/>
    <mergeCell ref="K43:L43"/>
    <mergeCell ref="K37:L37"/>
    <mergeCell ref="K38:L38"/>
    <mergeCell ref="A14:B14"/>
    <mergeCell ref="C14:F14"/>
    <mergeCell ref="I14:K14"/>
    <mergeCell ref="A15:B15"/>
    <mergeCell ref="E15:F15"/>
    <mergeCell ref="A4:G5"/>
    <mergeCell ref="H4:I4"/>
    <mergeCell ref="K4:L4"/>
    <mergeCell ref="H5:I5"/>
    <mergeCell ref="K5:L5"/>
    <mergeCell ref="A10:L10"/>
    <mergeCell ref="A11:L12"/>
    <mergeCell ref="A13:L13"/>
    <mergeCell ref="J18:L18"/>
    <mergeCell ref="B19:E19"/>
    <mergeCell ref="J19:L19"/>
    <mergeCell ref="H15:J15"/>
    <mergeCell ref="A18:E18"/>
    <mergeCell ref="B20:E20"/>
    <mergeCell ref="J20:L20"/>
    <mergeCell ref="B21:E21"/>
    <mergeCell ref="J21:L21"/>
    <mergeCell ref="K15:L15"/>
    <mergeCell ref="A16:D17"/>
    <mergeCell ref="E16:F16"/>
    <mergeCell ref="E17:F17"/>
    <mergeCell ref="B22:E22"/>
    <mergeCell ref="J22:L22"/>
    <mergeCell ref="B23:E23"/>
    <mergeCell ref="J23:L23"/>
    <mergeCell ref="B24:E24"/>
    <mergeCell ref="J24:L24"/>
    <mergeCell ref="B25:E25"/>
    <mergeCell ref="J25:L25"/>
    <mergeCell ref="B26:E26"/>
    <mergeCell ref="J26:L26"/>
    <mergeCell ref="B27:E27"/>
    <mergeCell ref="J27:L27"/>
    <mergeCell ref="G38:H38"/>
    <mergeCell ref="G39:H39"/>
    <mergeCell ref="K39:L39"/>
    <mergeCell ref="K36:L36"/>
    <mergeCell ref="B33:E33"/>
    <mergeCell ref="J33:L33"/>
    <mergeCell ref="B28:E28"/>
    <mergeCell ref="J28:L28"/>
    <mergeCell ref="B29:E29"/>
    <mergeCell ref="J29:L29"/>
    <mergeCell ref="B32:E32"/>
    <mergeCell ref="J32:L32"/>
    <mergeCell ref="B30:E30"/>
    <mergeCell ref="J30:L30"/>
    <mergeCell ref="B31:E31"/>
    <mergeCell ref="J31:L31"/>
    <mergeCell ref="I38:J38"/>
    <mergeCell ref="I39:J39"/>
    <mergeCell ref="A35:L35"/>
    <mergeCell ref="I41:K41"/>
    <mergeCell ref="A53:L58"/>
    <mergeCell ref="H16:I16"/>
    <mergeCell ref="H17:I17"/>
    <mergeCell ref="A44:L44"/>
    <mergeCell ref="A45:H45"/>
    <mergeCell ref="K45:L45"/>
    <mergeCell ref="A39:C39"/>
    <mergeCell ref="D39:E39"/>
    <mergeCell ref="A37:C37"/>
    <mergeCell ref="D37:E37"/>
    <mergeCell ref="A38:C38"/>
    <mergeCell ref="D38:E38"/>
    <mergeCell ref="A36:C36"/>
    <mergeCell ref="D36:E36"/>
    <mergeCell ref="A34:C34"/>
    <mergeCell ref="D34:F34"/>
    <mergeCell ref="A52:H52"/>
    <mergeCell ref="J52:L52"/>
    <mergeCell ref="G36:H36"/>
    <mergeCell ref="G37:H37"/>
    <mergeCell ref="A41:F41"/>
    <mergeCell ref="G41:H41"/>
    <mergeCell ref="A6:I9"/>
    <mergeCell ref="J6:L6"/>
    <mergeCell ref="J8:L8"/>
    <mergeCell ref="J9:L9"/>
    <mergeCell ref="J7:L7"/>
    <mergeCell ref="A51:H51"/>
    <mergeCell ref="K51:L51"/>
    <mergeCell ref="A46:H46"/>
    <mergeCell ref="K46:L46"/>
    <mergeCell ref="A47:E47"/>
    <mergeCell ref="F47:H47"/>
    <mergeCell ref="K47:L47"/>
    <mergeCell ref="H34:I34"/>
    <mergeCell ref="I36:J36"/>
    <mergeCell ref="K34:L34"/>
    <mergeCell ref="A48:H48"/>
    <mergeCell ref="K48:L48"/>
    <mergeCell ref="A49:H49"/>
    <mergeCell ref="K49:L49"/>
    <mergeCell ref="A50:H50"/>
    <mergeCell ref="K50:L50"/>
    <mergeCell ref="I37:J37"/>
  </mergeCells>
  <phoneticPr fontId="2" type="noConversion"/>
  <conditionalFormatting sqref="F47:H47">
    <cfRule type="cellIs" dxfId="11" priority="8" operator="equal">
      <formula>"Odaberite vrstu prijavitelja u kartici Osnovni podaci!!!"</formula>
    </cfRule>
  </conditionalFormatting>
  <conditionalFormatting sqref="G41:H41">
    <cfRule type="containsBlanks" dxfId="10" priority="3">
      <formula>LEN(TRIM(G41))=0</formula>
    </cfRule>
  </conditionalFormatting>
  <conditionalFormatting sqref="H15:J15">
    <cfRule type="containsBlanks" dxfId="9" priority="2">
      <formula>LEN(TRIM(H15))=0</formula>
    </cfRule>
  </conditionalFormatting>
  <conditionalFormatting sqref="I45:K45">
    <cfRule type="containsText" dxfId="8" priority="12" operator="containsText" text="!!definirajte korištenje PDV-a kao pretporeza!!">
      <formula>NOT(ISERROR(SEARCH("!!definirajte korištenje PDV-a kao pretporeza!!",I45)))</formula>
    </cfRule>
  </conditionalFormatting>
  <conditionalFormatting sqref="J4:J5 J6:L6">
    <cfRule type="containsBlanks" dxfId="7" priority="1">
      <formula>LEN(TRIM(J4))=0</formula>
    </cfRule>
  </conditionalFormatting>
  <conditionalFormatting sqref="J19:J33 K34">
    <cfRule type="containsText" dxfId="6" priority="17" operator="containsText" text="!definirajte vlasništvo građevine!">
      <formula>NOT(ISERROR(SEARCH("!definirajte vlasništvo građevine!",J19)))</formula>
    </cfRule>
  </conditionalFormatting>
  <conditionalFormatting sqref="J46:J51">
    <cfRule type="containsText" dxfId="5" priority="11" operator="containsText" text="!odaberite status mjesta!">
      <formula>NOT(ISERROR(SEARCH("!odaberite status mjesta!",J46)))</formula>
    </cfRule>
  </conditionalFormatting>
  <conditionalFormatting sqref="K4">
    <cfRule type="containsText" dxfId="4" priority="6" operator="containsText" text="!!izaberi početak provedbe projekta!!">
      <formula>NOT(ISERROR(SEARCH("!!izaberi početak provedbe projekta!!",K4)))</formula>
    </cfRule>
  </conditionalFormatting>
  <conditionalFormatting sqref="K5:L5">
    <cfRule type="containsText" dxfId="3" priority="4" operator="containsText" text="!!izaberi završetak provedbe projekta!!">
      <formula>NOT(ISERROR(SEARCH("!!izaberi završetak provedbe projekta!!",K5)))</formula>
    </cfRule>
  </conditionalFormatting>
  <conditionalFormatting sqref="K45:L45">
    <cfRule type="containsText" dxfId="2" priority="9" operator="containsText" text="!odaberite veličinu poduzeća!">
      <formula>NOT(ISERROR(SEARCH("!odaberite veličinu poduzeća!",K45)))</formula>
    </cfRule>
  </conditionalFormatting>
  <conditionalFormatting sqref="M15:M18">
    <cfRule type="containsText" dxfId="1" priority="14" operator="containsText" text="!!izaberi početak provedbe projekta!!">
      <formula>NOT(ISERROR(SEARCH("!!izaberi početak provedbe projekta!!",M15)))</formula>
    </cfRule>
  </conditionalFormatting>
  <conditionalFormatting sqref="M48:M58">
    <cfRule type="notContainsBlanks" dxfId="0" priority="13">
      <formula>LEN(TRIM(M48))&gt;0</formula>
    </cfRule>
  </conditionalFormatting>
  <dataValidations count="3">
    <dataValidation type="textLength" operator="equal" showInputMessage="1" showErrorMessage="1" errorTitle="UPOZORENJE" error="Poštanski broj se satoji od 5 znakova" sqref="C15" xr:uid="{1C97ABEA-D0B3-44F7-902C-6C258FD88310}">
      <formula1>5</formula1>
    </dataValidation>
    <dataValidation type="textLength" operator="equal" showInputMessage="1" errorTitle="UPOZORENJE" error="Broj šasije satoji se od 17 znakova" sqref="C14" xr:uid="{EC410AEA-6398-4045-BB13-59941E936104}">
      <formula1>17</formula1>
    </dataValidation>
    <dataValidation type="textLength" operator="equal" allowBlank="1" showInputMessage="1" showErrorMessage="1" errorTitle="UPOZORENJE" error="OIB broj sastoji se od 11 znakova" sqref="L17 O17" xr:uid="{41447153-F9CC-4778-974E-107DD7DEF052}">
      <formula1>11</formula1>
    </dataValidation>
  </dataValidations>
  <pageMargins left="0.51181102362204722" right="0.51181102362204722" top="0.35433070866141736" bottom="0.35433070866141736" header="0.31496062992125984" footer="0.31496062992125984"/>
  <pageSetup paperSize="9" scale="59" fitToHeight="0" orientation="landscape" r:id="rId1"/>
  <headerFooter>
    <oddHeader>&amp;R&amp;"Times New Roman"&amp;10&amp;K1557B7 Stupanj klasifikacije: SLUŽBENO&amp;1#_x000D_</oddHeader>
  </headerFooter>
  <rowBreaks count="2" manualBreakCount="2">
    <brk id="28" max="11" man="1"/>
    <brk id="43" max="11" man="1"/>
  </rowBreaks>
  <ignoredErrors>
    <ignoredError sqref="I40 K40" evalError="1"/>
  </ignoredErrors>
  <drawing r:id="rId2"/>
  <extLst>
    <ext xmlns:x14="http://schemas.microsoft.com/office/spreadsheetml/2009/9/main" uri="{CCE6A557-97BC-4b89-ADB6-D9C93CAAB3DF}">
      <x14:dataValidations xmlns:xm="http://schemas.microsoft.com/office/excel/2006/main" count="6">
        <x14:dataValidation type="list" allowBlank="1" showInputMessage="1" showErrorMessage="1" errorTitle="Upozorenje" error="Odabrati vrijednost iz padajućeg izbornika" xr:uid="{2FB7DC97-A2FE-4A03-BF0D-8FBA9624A2EB}">
          <x14:formula1>
            <xm:f>sys!$F$1:$F$3</xm:f>
          </x14:formula1>
          <xm:sqref>I19:I33</xm:sqref>
        </x14:dataValidation>
        <x14:dataValidation type="list" allowBlank="1" showInputMessage="1" showErrorMessage="1" errorTitle="Upozorenje" error="Odabrati vrijednost iz padajućeg izbornika" xr:uid="{09D09A12-1E50-4C52-B708-4ED123CD76CB}">
          <x14:formula1>
            <xm:f>sys!$B$1:$B$21</xm:f>
          </x14:formula1>
          <xm:sqref>H15</xm:sqref>
        </x14:dataValidation>
        <x14:dataValidation type="list" allowBlank="1" showInputMessage="1" showErrorMessage="1" errorTitle="Upozorenje" error="Odabrati vrijednost iz padajućeg izbornika" xr:uid="{80ACE886-F256-4069-80A5-1735A33B29B5}">
          <x14:formula1>
            <xm:f>sys!$G$3:$G$57</xm:f>
          </x14:formula1>
          <xm:sqref>J5</xm:sqref>
        </x14:dataValidation>
        <x14:dataValidation type="list" allowBlank="1" showInputMessage="1" showErrorMessage="1" errorTitle="Upozorenje" error="Odabrati vrijednost iz padajućeg izbornika" xr:uid="{528C4774-BB0F-44AC-AF9E-A5E3D5FDA973}">
          <x14:formula1>
            <xm:f>sys!$G$1:$G$55</xm:f>
          </x14:formula1>
          <xm:sqref>J4</xm:sqref>
        </x14:dataValidation>
        <x14:dataValidation type="list" allowBlank="1" showInputMessage="1" showErrorMessage="1" xr:uid="{4D5F17CC-9691-463A-B627-AF0075E1EC6A}">
          <x14:formula1>
            <xm:f>sys!$D$7:$D$9</xm:f>
          </x14:formula1>
          <xm:sqref>G41:H41</xm:sqref>
        </x14:dataValidation>
        <x14:dataValidation type="list" allowBlank="1" showInputMessage="1" showErrorMessage="1" errorTitle="Upozorenje" error="Odabrati vrijednost iz padajućeg izbornika" xr:uid="{56418121-D4ED-458D-8CCB-CA38CF9AE6E1}">
          <x14:formula1>
            <xm:f>sys!$L$6:$L$19</xm:f>
          </x14:formula1>
          <xm:sqref>J6:J9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5c3d8ea1-31d6-40da-856a-ae7869ea61fe" origin="defaultValue">
  <element uid="937e288e-3614-44b9-bb31-237331b81634" value=""/>
</sis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7c9886-4403-43bd-a977-53ab2ce931c9">
      <Terms xmlns="http://schemas.microsoft.com/office/infopath/2007/PartnerControls"/>
    </lcf76f155ced4ddcb4097134ff3c332f>
    <TaxCatchAll xmlns="336cf0c4-0bb6-49e0-932b-d2345638c5b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D460F9F82F52084886E9EE58E38D4C84" ma:contentTypeVersion="13" ma:contentTypeDescription="Stvaranje novog dokumenta." ma:contentTypeScope="" ma:versionID="753f0b6f4e4bd3d5a2a2a493a30663e3">
  <xsd:schema xmlns:xsd="http://www.w3.org/2001/XMLSchema" xmlns:xs="http://www.w3.org/2001/XMLSchema" xmlns:p="http://schemas.microsoft.com/office/2006/metadata/properties" xmlns:ns2="1e7c9886-4403-43bd-a977-53ab2ce931c9" xmlns:ns3="336cf0c4-0bb6-49e0-932b-d2345638c5ba" targetNamespace="http://schemas.microsoft.com/office/2006/metadata/properties" ma:root="true" ma:fieldsID="ab5cf70b49e54c26f7ccb118b5d23656" ns2:_="" ns3:_="">
    <xsd:import namespace="1e7c9886-4403-43bd-a977-53ab2ce931c9"/>
    <xsd:import namespace="336cf0c4-0bb6-49e0-932b-d2345638c5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7c9886-4403-43bd-a977-53ab2ce931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Oznake slika" ma:readOnly="false" ma:fieldId="{5cf76f15-5ced-4ddc-b409-7134ff3c332f}" ma:taxonomyMulti="true" ma:sspId="6608d627-829f-4c60-a247-a46e3095a55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6cf0c4-0bb6-49e0-932b-d2345638c5b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13c2913-222a-45dd-bf9a-4319dac7d3cb}" ma:internalName="TaxCatchAll" ma:showField="CatchAllData" ma:web="336cf0c4-0bb6-49e0-932b-d2345638c5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E33C1A24-733C-4A39-9CD1-684289EBA014}">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4A65CC7B-219E-4B5A-BED7-3E6578029A96}">
  <ds:schemaRefs>
    <ds:schemaRef ds:uri="http://schemas.microsoft.com/office/2006/metadata/properties"/>
    <ds:schemaRef ds:uri="http://schemas.microsoft.com/office/infopath/2007/PartnerControls"/>
    <ds:schemaRef ds:uri="1e7c9886-4403-43bd-a977-53ab2ce931c9"/>
    <ds:schemaRef ds:uri="336cf0c4-0bb6-49e0-932b-d2345638c5ba"/>
  </ds:schemaRefs>
</ds:datastoreItem>
</file>

<file path=customXml/itemProps3.xml><?xml version="1.0" encoding="utf-8"?>
<ds:datastoreItem xmlns:ds="http://schemas.openxmlformats.org/officeDocument/2006/customXml" ds:itemID="{055ACC18-EAE4-46E0-B20D-02203944EDE0}">
  <ds:schemaRefs>
    <ds:schemaRef ds:uri="http://schemas.microsoft.com/sharepoint/v3/contenttype/forms"/>
  </ds:schemaRefs>
</ds:datastoreItem>
</file>

<file path=customXml/itemProps4.xml><?xml version="1.0" encoding="utf-8"?>
<ds:datastoreItem xmlns:ds="http://schemas.openxmlformats.org/officeDocument/2006/customXml" ds:itemID="{3924F03F-D8B9-4328-BB89-B7C8BE9784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7c9886-4403-43bd-a977-53ab2ce931c9"/>
    <ds:schemaRef ds:uri="336cf0c4-0bb6-49e0-932b-d2345638c5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EDA7E50-9685-413F-B316-0679954DE7C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2</vt:i4>
      </vt:variant>
    </vt:vector>
  </HeadingPairs>
  <TitlesOfParts>
    <vt:vector size="5" baseType="lpstr">
      <vt:lpstr>sys</vt:lpstr>
      <vt:lpstr>Osnovni podaci</vt:lpstr>
      <vt:lpstr>Opis Projekta</vt:lpstr>
      <vt:lpstr>'Opis Projekta'!Podrucje_ispisa</vt:lpstr>
      <vt:lpstr>'Osnovni podaci'!Podrucje_ispisa</vt:lpstr>
    </vt:vector>
  </TitlesOfParts>
  <Company>Fond za zastitu okolisa i energetsku ucinkovitost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Fond</dc:creator>
  <cp:lastModifiedBy>Jasmin Mekanović</cp:lastModifiedBy>
  <cp:lastPrinted>2026-09-03T14:17:26Z</cp:lastPrinted>
  <dcterms:created xsi:type="dcterms:W3CDTF">2021-12-10T15:26:39Z</dcterms:created>
  <dcterms:modified xsi:type="dcterms:W3CDTF">2026-10-06T06:49:21Z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0293af6b-6c05-41be-8760-bc9ea8b1f154</vt:lpwstr>
  </property>
  <property fmtid="{D5CDD505-2E9C-101B-9397-08002B2CF9AE}" pid="3" name="bjDocumentLabelXML">
    <vt:lpwstr>&lt;?xml version="1.0" encoding="us-ascii"?&gt;&lt;sisl xmlns:xsd="http://www.w3.org/2001/XMLSchema" xmlns:xsi="http://www.w3.org/2001/XMLSchema-instance" sislVersion="0" policy="5c3d8ea1-31d6-40da-856a-ae7869ea61fe" origin="defaultValue" xmlns="http://www.boldonj</vt:lpwstr>
  </property>
  <property fmtid="{D5CDD505-2E9C-101B-9397-08002B2CF9AE}" pid="4" name="bjDocumentLabelXML-0">
    <vt:lpwstr>ames.com/2008/01/sie/internal/label"&gt;&lt;element uid="937e288e-3614-44b9-bb31-237331b81634" value="" /&gt;&lt;/sisl&gt;</vt:lpwstr>
  </property>
  <property fmtid="{D5CDD505-2E9C-101B-9397-08002B2CF9AE}" pid="5" name="bjDocumentSecurityLabel">
    <vt:lpwstr>NEKLASIFICIRANO</vt:lpwstr>
  </property>
  <property fmtid="{D5CDD505-2E9C-101B-9397-08002B2CF9AE}" pid="6" name="bjClsUserRVM">
    <vt:lpwstr>[]</vt:lpwstr>
  </property>
  <property fmtid="{D5CDD505-2E9C-101B-9397-08002B2CF9AE}" pid="7" name="bjSaver">
    <vt:lpwstr>lkULklenwh79z9LfpI7Hz0aUI/UaqVmr</vt:lpwstr>
  </property>
  <property fmtid="{D5CDD505-2E9C-101B-9397-08002B2CF9AE}" pid="8" name="MSIP_Label_a1893c90-3802-469b-8266-11cae1d6abd9_Enabled">
    <vt:lpwstr>true</vt:lpwstr>
  </property>
  <property fmtid="{D5CDD505-2E9C-101B-9397-08002B2CF9AE}" pid="9" name="MSIP_Label_a1893c90-3802-469b-8266-11cae1d6abd9_SetDate">
    <vt:lpwstr>2025-04-24T10:19:47Z</vt:lpwstr>
  </property>
  <property fmtid="{D5CDD505-2E9C-101B-9397-08002B2CF9AE}" pid="10" name="MSIP_Label_a1893c90-3802-469b-8266-11cae1d6abd9_Method">
    <vt:lpwstr>Privileged</vt:lpwstr>
  </property>
  <property fmtid="{D5CDD505-2E9C-101B-9397-08002B2CF9AE}" pid="11" name="MSIP_Label_a1893c90-3802-469b-8266-11cae1d6abd9_Name">
    <vt:lpwstr>SLUŽBENO</vt:lpwstr>
  </property>
  <property fmtid="{D5CDD505-2E9C-101B-9397-08002B2CF9AE}" pid="12" name="MSIP_Label_a1893c90-3802-469b-8266-11cae1d6abd9_SiteId">
    <vt:lpwstr>45b24d32-64bd-4126-954f-fc475240a4df</vt:lpwstr>
  </property>
  <property fmtid="{D5CDD505-2E9C-101B-9397-08002B2CF9AE}" pid="13" name="MSIP_Label_a1893c90-3802-469b-8266-11cae1d6abd9_ActionId">
    <vt:lpwstr>56f896c5-e66f-4391-ab62-2e689869d6bd</vt:lpwstr>
  </property>
  <property fmtid="{D5CDD505-2E9C-101B-9397-08002B2CF9AE}" pid="14" name="MSIP_Label_a1893c90-3802-469b-8266-11cae1d6abd9_ContentBits">
    <vt:lpwstr>1</vt:lpwstr>
  </property>
  <property fmtid="{D5CDD505-2E9C-101B-9397-08002B2CF9AE}" pid="15" name="MSIP_Label_a1893c90-3802-469b-8266-11cae1d6abd9_Tag">
    <vt:lpwstr>10, 0, 1, 1</vt:lpwstr>
  </property>
  <property fmtid="{D5CDD505-2E9C-101B-9397-08002B2CF9AE}" pid="16" name="ContentTypeId">
    <vt:lpwstr>0x010100D460F9F82F52084886E9EE58E38D4C84</vt:lpwstr>
  </property>
</Properties>
</file>